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S:\DEVELOPMENT\Procurement and Performance\Procurement\ICN\Consultants\"/>
    </mc:Choice>
  </mc:AlternateContent>
  <xr:revisionPtr revIDLastSave="0" documentId="13_ncr:1_{B0A3593C-9C4E-4F88-BAEB-25C0A944C433}" xr6:coauthVersionLast="45" xr6:coauthVersionMax="45" xr10:uidLastSave="{00000000-0000-0000-0000-000000000000}"/>
  <bookViews>
    <workbookView xWindow="-120" yWindow="-120" windowWidth="29040" windowHeight="15840" tabRatio="894" xr2:uid="{00000000-000D-0000-FFFF-FFFF00000000}"/>
  </bookViews>
  <sheets>
    <sheet name="C1a - Employers Agent (West)" sheetId="1" r:id="rId1"/>
    <sheet name="C1a - Employers Agent (East)" sheetId="2" r:id="rId2"/>
    <sheet name="EA notes on tender price" sheetId="3" r:id="rId3"/>
    <sheet name="C1b - Combined EA &amp; PD (West)" sheetId="4" r:id="rId4"/>
    <sheet name="C1b - Combined EA &amp; PD (East)" sheetId="5" r:id="rId5"/>
    <sheet name="EA &amp; PD notes on tender price" sheetId="6" r:id="rId6"/>
    <sheet name="C2 - Engineer (West)" sheetId="7" r:id="rId7"/>
    <sheet name="C2 - Engineer (East)" sheetId="8" r:id="rId8"/>
    <sheet name="Engineer notes on tender price" sheetId="9" r:id="rId9"/>
    <sheet name="C3 - Building Surveyor (West)" sheetId="10" r:id="rId10"/>
    <sheet name="C3 - Building Surveyor (East)" sheetId="11" r:id="rId11"/>
    <sheet name="BS notes on tender price" sheetId="12" r:id="rId12"/>
    <sheet name="C4a - Architect (West)" sheetId="13" r:id="rId13"/>
    <sheet name="C4a - Architect (East)" sheetId="14" r:id="rId14"/>
    <sheet name="Architect notes on tender price" sheetId="15" r:id="rId15"/>
    <sheet name="C4b - Architect &amp; PD (West)" sheetId="16" r:id="rId16"/>
    <sheet name="C4b - Architect &amp; PD (East)" sheetId="17" r:id="rId17"/>
    <sheet name="Arch &amp; PD notes on tender price" sheetId="18" r:id="rId18"/>
    <sheet name="C5 - Clerk of Works (West)" sheetId="19" r:id="rId19"/>
    <sheet name="C5 - Clerk of Works (East)" sheetId="20" r:id="rId20"/>
    <sheet name="COW notes on tender price" sheetId="21" r:id="rId21"/>
    <sheet name="C6 - Purchaser's Agent (West)" sheetId="22" r:id="rId22"/>
    <sheet name="C6 Purchaser's Agent (East)" sheetId="23" r:id="rId23"/>
    <sheet name="PA notes on tender price" sheetId="24" r:id="rId24"/>
    <sheet name="C7 - PD &amp; H&amp;S (West)" sheetId="25" r:id="rId25"/>
    <sheet name="C7 - PD &amp; H&amp;S (East)" sheetId="26" r:id="rId26"/>
    <sheet name="PD notes on tender price" sheetId="27" r:id="rId27"/>
    <sheet name="C8 - Planning (West)" sheetId="28" r:id="rId28"/>
    <sheet name="C8 - Planning (East)" sheetId="29" r:id="rId29"/>
    <sheet name="Planning notes on tender price" sheetId="30" r:id="rId30"/>
    <sheet name="C9 - Site Investigation (West)" sheetId="31" r:id="rId31"/>
    <sheet name="C9 - Site Investigation (East)" sheetId="32" r:id="rId32"/>
    <sheet name="SI notes on tender price" sheetId="33" r:id="rId33"/>
  </sheets>
  <definedNames>
    <definedName name="_xlnm._FilterDatabase" localSheetId="12" hidden="1">'C4a - Architect (West)'!$B$3:$B$18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8" l="1"/>
  <c r="Z11" i="7"/>
  <c r="K11" i="7" l="1"/>
  <c r="S7" i="17" l="1"/>
  <c r="R6" i="17"/>
  <c r="Q7" i="17"/>
  <c r="Q6" i="17"/>
  <c r="P7" i="17"/>
  <c r="O6" i="17"/>
  <c r="N7" i="17"/>
  <c r="N6" i="17"/>
  <c r="M7" i="17"/>
  <c r="L6" i="17"/>
  <c r="J7" i="16"/>
  <c r="I6" i="16"/>
  <c r="H7" i="16"/>
  <c r="H6" i="16"/>
  <c r="G7" i="16"/>
  <c r="F6" i="16"/>
  <c r="E7" i="16"/>
  <c r="E6" i="16"/>
  <c r="D7" i="16"/>
  <c r="C6" i="16"/>
</calcChain>
</file>

<file path=xl/sharedStrings.xml><?xml version="1.0" encoding="utf-8"?>
<sst xmlns="http://schemas.openxmlformats.org/spreadsheetml/2006/main" count="2009" uniqueCount="344">
  <si>
    <t xml:space="preserve">Faithful &amp; Gould </t>
  </si>
  <si>
    <t>Whiteley Eaves Ltd</t>
  </si>
  <si>
    <t>Tozer Gallagher LLP</t>
  </si>
  <si>
    <t>AA Projects Ltd</t>
  </si>
  <si>
    <t>CPC Project Services LLP</t>
  </si>
  <si>
    <t>Wilkinson Cowan Partnership</t>
  </si>
  <si>
    <t>Markhams Ltd</t>
  </si>
  <si>
    <t>Identity Consult</t>
  </si>
  <si>
    <t>Poole Dick Associates</t>
  </si>
  <si>
    <t>Michael Dyson Associates Limited</t>
  </si>
  <si>
    <t>Ridge and Partners LLP</t>
  </si>
  <si>
    <t>Currie &amp; Brown UK Ltd</t>
  </si>
  <si>
    <t>Edge Property Solutions</t>
  </si>
  <si>
    <t>Vextrix</t>
  </si>
  <si>
    <t>Rider Levett Bucknall UK Ltd</t>
  </si>
  <si>
    <t>SDA Consulting LLP</t>
  </si>
  <si>
    <t>Savills UK Limited</t>
  </si>
  <si>
    <t>Simon Fenton Partnership</t>
  </si>
  <si>
    <t>Appleyard &amp; Trew LLP</t>
  </si>
  <si>
    <t>Band 1 - upto and including 34 homes</t>
  </si>
  <si>
    <t>Band 2 - 35+ homes</t>
  </si>
  <si>
    <t>Fee based on contract sum (works only)</t>
  </si>
  <si>
    <t>% fee of works only value</t>
  </si>
  <si>
    <t>Minimum fee (£)</t>
  </si>
  <si>
    <t>Maximum fee (£)</t>
  </si>
  <si>
    <t>ICN - Fees for Employers Agent services (East)</t>
  </si>
  <si>
    <t>ICN - Fees for Employers Agent services (West)</t>
  </si>
  <si>
    <t>Important Information – Employers Agent Lots (for both East &amp; West lots)</t>
  </si>
  <si>
    <r>
      <t>a.</t>
    </r>
    <r>
      <rPr>
        <sz val="11"/>
        <color theme="1"/>
        <rFont val="Times New Roman"/>
        <family val="1"/>
      </rPr>
      <t>       </t>
    </r>
    <r>
      <rPr>
        <sz val="11"/>
        <color theme="1"/>
        <rFont val="Calibri"/>
        <family val="2"/>
      </rPr>
      <t>Please complete all pricing tables for the lot(s) you are tendering for (East and/or West). Please complete all cells in yellow.</t>
    </r>
  </si>
  <si>
    <r>
      <t>b.</t>
    </r>
    <r>
      <rPr>
        <sz val="11"/>
        <color theme="1"/>
        <rFont val="Times New Roman"/>
        <family val="1"/>
      </rPr>
      <t xml:space="preserve">       </t>
    </r>
    <r>
      <rPr>
        <sz val="11"/>
        <color theme="1"/>
        <rFont val="Calibri"/>
        <family val="2"/>
      </rPr>
      <t>Fees quoted will apply to the geographical lot selected.</t>
    </r>
  </si>
  <si>
    <r>
      <t>c.</t>
    </r>
    <r>
      <rPr>
        <sz val="11"/>
        <color theme="1"/>
        <rFont val="Times New Roman"/>
        <family val="1"/>
      </rPr>
      <t xml:space="preserve">       </t>
    </r>
    <r>
      <rPr>
        <sz val="11"/>
        <color theme="1"/>
        <rFont val="Calibri"/>
        <family val="2"/>
      </rPr>
      <t>Fees quoted should assume a new build development irrespective of tenure.</t>
    </r>
  </si>
  <si>
    <r>
      <t>d.</t>
    </r>
    <r>
      <rPr>
        <sz val="11"/>
        <color theme="1"/>
        <rFont val="Times New Roman"/>
        <family val="1"/>
      </rPr>
      <t xml:space="preserve">       </t>
    </r>
    <r>
      <rPr>
        <sz val="11"/>
        <color theme="1"/>
        <rFont val="Calibri"/>
        <family val="2"/>
      </rPr>
      <t>Please note the consultants will work at their own risk until a formal appointment for a project is agreed and issued.</t>
    </r>
  </si>
  <si>
    <r>
      <t>e.</t>
    </r>
    <r>
      <rPr>
        <sz val="11"/>
        <color theme="1"/>
        <rFont val="Times New Roman"/>
        <family val="1"/>
      </rPr>
      <t xml:space="preserve">       </t>
    </r>
    <r>
      <rPr>
        <sz val="11"/>
        <color theme="1"/>
        <rFont val="Calibri"/>
        <family val="2"/>
      </rPr>
      <t>The default position for the purposes of the tender is that fees would be paid in stages as follow, for both negotiated and tendered projects:</t>
    </r>
  </si>
  <si>
    <r>
      <t xml:space="preserve">                                 </t>
    </r>
    <r>
      <rPr>
        <sz val="11"/>
        <color theme="1"/>
        <rFont val="Calibri"/>
        <family val="2"/>
      </rPr>
      <t>i.</t>
    </r>
    <r>
      <rPr>
        <sz val="11"/>
        <color theme="1"/>
        <rFont val="Times New Roman"/>
        <family val="1"/>
      </rPr>
      <t xml:space="preserve">            </t>
    </r>
    <r>
      <rPr>
        <sz val="11"/>
        <color theme="1"/>
        <rFont val="Calibri"/>
        <family val="2"/>
      </rPr>
      <t>25% at submission of planning application</t>
    </r>
  </si>
  <si>
    <r>
      <t xml:space="preserve">                                </t>
    </r>
    <r>
      <rPr>
        <sz val="11"/>
        <color theme="1"/>
        <rFont val="Calibri"/>
        <family val="2"/>
      </rPr>
      <t>ii.</t>
    </r>
    <r>
      <rPr>
        <sz val="11"/>
        <color theme="1"/>
        <rFont val="Times New Roman"/>
        <family val="1"/>
      </rPr>
      <t xml:space="preserve">            </t>
    </r>
    <r>
      <rPr>
        <sz val="11"/>
        <color theme="1"/>
        <rFont val="Calibri"/>
        <family val="2"/>
      </rPr>
      <t>25% at receipt of tender/value for money report</t>
    </r>
  </si>
  <si>
    <r>
      <t xml:space="preserve">                               </t>
    </r>
    <r>
      <rPr>
        <sz val="11"/>
        <color theme="1"/>
        <rFont val="Calibri"/>
        <family val="2"/>
      </rPr>
      <t>iii.</t>
    </r>
    <r>
      <rPr>
        <sz val="11"/>
        <color theme="1"/>
        <rFont val="Times New Roman"/>
        <family val="1"/>
      </rPr>
      <t xml:space="preserve">            </t>
    </r>
    <r>
      <rPr>
        <sz val="11"/>
        <color theme="1"/>
        <rFont val="Calibri"/>
        <family val="2"/>
      </rPr>
      <t>40% at quarterly instalments throughout the agreed contract period (date of possession to date of practical completion)</t>
    </r>
  </si>
  <si>
    <r>
      <t xml:space="preserve">                               </t>
    </r>
    <r>
      <rPr>
        <sz val="11"/>
        <color theme="1"/>
        <rFont val="Calibri"/>
        <family val="2"/>
      </rPr>
      <t>iv.</t>
    </r>
    <r>
      <rPr>
        <sz val="11"/>
        <color theme="1"/>
        <rFont val="Times New Roman"/>
        <family val="1"/>
      </rPr>
      <t xml:space="preserve">            </t>
    </r>
    <r>
      <rPr>
        <sz val="11"/>
        <color theme="1"/>
        <rFont val="Calibri"/>
        <family val="2"/>
      </rPr>
      <t>10% at issue of the Notice of Completion of Making Good</t>
    </r>
  </si>
  <si>
    <r>
      <t>f.</t>
    </r>
    <r>
      <rPr>
        <sz val="11"/>
        <color theme="1"/>
        <rFont val="Times New Roman"/>
        <family val="1"/>
      </rPr>
      <t xml:space="preserve">         </t>
    </r>
    <r>
      <rPr>
        <sz val="11"/>
        <color theme="1"/>
        <rFont val="Calibri"/>
        <family val="2"/>
      </rPr>
      <t>Where the contract is being procured as a part of a land lead package deal negotiated by the client then the Client retains discretion to amend and negotiate with the Consultant the payment of each fee stage to reflect the circumstances of the individual project, with an increased percentage of fees expected to become payable at quarterly instalments during the contract period.</t>
    </r>
  </si>
  <si>
    <r>
      <t>g.</t>
    </r>
    <r>
      <rPr>
        <sz val="11"/>
        <color theme="1"/>
        <rFont val="Times New Roman"/>
        <family val="1"/>
      </rPr>
      <t xml:space="preserve">        </t>
    </r>
    <r>
      <rPr>
        <sz val="11"/>
        <color theme="1"/>
        <rFont val="Calibri"/>
        <family val="2"/>
      </rPr>
      <t>Where fees are relating to works costs, the works estimate shall be declared at the time of call off to estimate a fee. This will be recalculated following tender or contract negotiation. The agreed fee will be adjusted and based on the final agreed Contract Sum (works only). For the avoidance of doubt, works costs exclude contractor on costs, client direct costs, land, financing, marketing and sale costs, planning and building reg fees.</t>
    </r>
  </si>
  <si>
    <r>
      <t>h.</t>
    </r>
    <r>
      <rPr>
        <sz val="11"/>
        <color theme="1"/>
        <rFont val="Times New Roman"/>
        <family val="1"/>
      </rPr>
      <t xml:space="preserve">        </t>
    </r>
    <r>
      <rPr>
        <sz val="11"/>
        <color theme="1"/>
        <rFont val="Calibri"/>
        <family val="2"/>
      </rPr>
      <t>Fees should be stated excluding VAT but inclusive of all expenses and disbursements</t>
    </r>
  </si>
  <si>
    <r>
      <t>i.</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</si>
  <si>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j.</t>
    </r>
    <r>
      <rPr>
        <sz val="11"/>
        <color theme="1"/>
        <rFont val="Times New Roman"/>
        <family val="1"/>
      </rPr>
      <t xml:space="preserve">         </t>
    </r>
    <r>
      <rPr>
        <sz val="11"/>
        <color theme="1"/>
        <rFont val="Calibri"/>
        <family val="2"/>
      </rPr>
      <t>All prices must be quoted in accordance to the Service Brief for Employers Agent which is attached to the Invitation to Tender.</t>
    </r>
  </si>
  <si>
    <t>k.           The maximum fee quoted shall be based on a works cost of £15m. For any appointments with a works cost in excess of £15m the fee shall be negotiated directly between the consultant and the appointing client.</t>
  </si>
  <si>
    <t>Arcus Consulting LLP</t>
  </si>
  <si>
    <t>Thornton Firkin &amp; Partners</t>
  </si>
  <si>
    <t>ICN - Fee for combined Employers Agent  and Principal Designer Services (West)</t>
  </si>
  <si>
    <t>ICN - Fee for combined Employers Agent  and Principal Designer Services (East)</t>
  </si>
  <si>
    <t>RJD Associates</t>
  </si>
  <si>
    <t>Rider Levett Bucknall</t>
  </si>
  <si>
    <t>Michael Dyson Associates</t>
  </si>
  <si>
    <t>Important Information – Employers Agent &amp; PD Combined Lots (for both East &amp; West lots)</t>
  </si>
  <si>
    <r>
      <t>a.</t>
    </r>
    <r>
      <rPr>
        <sz val="11"/>
        <color theme="1"/>
        <rFont val="Times New Roman"/>
        <family val="1"/>
      </rPr>
      <t xml:space="preserve">       </t>
    </r>
    <r>
      <rPr>
        <sz val="11"/>
        <color theme="1"/>
        <rFont val="Calibri"/>
        <family val="2"/>
      </rPr>
      <t>Please complete all pricing tables for the lot(s) you are tendering for (East and/or West). Please complete all cells in yellow.</t>
    </r>
  </si>
  <si>
    <r>
      <t xml:space="preserve">                                </t>
    </r>
    <r>
      <rPr>
        <sz val="11"/>
        <color theme="1"/>
        <rFont val="Calibri"/>
        <family val="2"/>
      </rPr>
      <t>ii.</t>
    </r>
    <r>
      <rPr>
        <sz val="11"/>
        <color theme="1"/>
        <rFont val="Times New Roman"/>
        <family val="1"/>
      </rPr>
      <t xml:space="preserve">            </t>
    </r>
    <r>
      <rPr>
        <sz val="11"/>
        <color theme="1"/>
        <rFont val="Calibri"/>
        <family val="2"/>
      </rPr>
      <t>25% at receipt of tender/value for money report</t>
    </r>
  </si>
  <si>
    <r>
      <t xml:space="preserve">                               </t>
    </r>
    <r>
      <rPr>
        <sz val="11"/>
        <color theme="1"/>
        <rFont val="Calibri"/>
        <family val="2"/>
      </rPr>
      <t>iii.</t>
    </r>
    <r>
      <rPr>
        <sz val="11"/>
        <color theme="1"/>
        <rFont val="Times New Roman"/>
        <family val="1"/>
      </rPr>
      <t xml:space="preserve">            </t>
    </r>
    <r>
      <rPr>
        <sz val="11"/>
        <color theme="1"/>
        <rFont val="Calibri"/>
        <family val="2"/>
      </rPr>
      <t>40% at quarterly instalments throughout the agreed contract period (date of possession to date of practical completion)</t>
    </r>
  </si>
  <si>
    <r>
      <t xml:space="preserve">                               </t>
    </r>
    <r>
      <rPr>
        <sz val="11"/>
        <color theme="1"/>
        <rFont val="Calibri"/>
        <family val="2"/>
      </rPr>
      <t>iv.</t>
    </r>
    <r>
      <rPr>
        <sz val="11"/>
        <color theme="1"/>
        <rFont val="Times New Roman"/>
        <family val="1"/>
      </rPr>
      <t xml:space="preserve">            </t>
    </r>
    <r>
      <rPr>
        <sz val="11"/>
        <color theme="1"/>
        <rFont val="Calibri"/>
        <family val="2"/>
      </rPr>
      <t xml:space="preserve">10% at issue of the Notice of Completion of Making Good  </t>
    </r>
  </si>
  <si>
    <r>
      <t>h.</t>
    </r>
    <r>
      <rPr>
        <sz val="11"/>
        <color theme="1"/>
        <rFont val="Times New Roman"/>
        <family val="1"/>
      </rPr>
      <t xml:space="preserve">       </t>
    </r>
    <r>
      <rPr>
        <sz val="11"/>
        <color theme="1"/>
        <rFont val="Calibri"/>
        <family val="2"/>
      </rPr>
      <t>Fees should be stated excluding VAT but inclusive of all expenses and disbursements</t>
    </r>
  </si>
  <si>
    <r>
      <t>i.</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</si>
  <si>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j.</t>
    </r>
    <r>
      <rPr>
        <sz val="11"/>
        <color theme="1"/>
        <rFont val="Times New Roman"/>
        <family val="1"/>
      </rPr>
      <t xml:space="preserve">        </t>
    </r>
    <r>
      <rPr>
        <sz val="11"/>
        <color theme="1"/>
        <rFont val="Calibri"/>
        <family val="2"/>
      </rPr>
      <t>All prices must be quoted in accordance to the Service Brief for Employers Agent which is attached to the Invitation to Tender.</t>
    </r>
  </si>
  <si>
    <t>k.         The maximum fee quoted shall be based on a works cost of £15m. For any appointments with a works cost in excess of £15m the fee shall be negotiated directly between the consultant and the appointing client.</t>
  </si>
  <si>
    <t>Shape Consulting Engineers</t>
  </si>
  <si>
    <t>Align Property Partners</t>
  </si>
  <si>
    <t>Campbell Reith Hill LLP</t>
  </si>
  <si>
    <t>Carley Daines &amp; Partners</t>
  </si>
  <si>
    <t>Alan Johnston Partnership</t>
  </si>
  <si>
    <t>Elluc Projects</t>
  </si>
  <si>
    <t>Sutcliffe</t>
  </si>
  <si>
    <t>Bradshaw Gass &amp; Hope LLP</t>
  </si>
  <si>
    <t xml:space="preserve">Pell Frischmann Consultants </t>
  </si>
  <si>
    <t>Pell Frischmann Consultants</t>
  </si>
  <si>
    <t>Band 1  - Up to and including 34 homes</t>
  </si>
  <si>
    <t>Band 2  - 35+ homes</t>
  </si>
  <si>
    <t>Minimum Fee (£)</t>
  </si>
  <si>
    <t>Maximum Fee (£)</t>
  </si>
  <si>
    <t>ICN - Fees for Engineering design services (West)</t>
  </si>
  <si>
    <t>Day rate (£)</t>
  </si>
  <si>
    <t>(i) Executive Director with overall responsibility</t>
  </si>
  <si>
    <t xml:space="preserve">(ii) Day-to-day point of contact  </t>
  </si>
  <si>
    <t>Total</t>
  </si>
  <si>
    <t>ICN - Fees for Engineering design services (East)</t>
  </si>
  <si>
    <t>Important Information – Structural Engineer Lots (for both East &amp; West lots)</t>
  </si>
  <si>
    <r>
      <t>a.</t>
    </r>
    <r>
      <rPr>
        <sz val="11"/>
        <color theme="1"/>
        <rFont val="Times New Roman"/>
        <family val="1"/>
      </rPr>
      <t xml:space="preserve">        </t>
    </r>
    <r>
      <rPr>
        <sz val="11"/>
        <color theme="1"/>
        <rFont val="Calibri"/>
        <family val="2"/>
      </rPr>
      <t>Please complete all pricing tables for the lot(s) you are tendering for (East and/or West). Please complete all cells in yellow.</t>
    </r>
  </si>
  <si>
    <r>
      <t>c.</t>
    </r>
    <r>
      <rPr>
        <sz val="11"/>
        <color theme="1"/>
        <rFont val="Times New Roman"/>
        <family val="1"/>
      </rPr>
      <t xml:space="preserve">        </t>
    </r>
    <r>
      <rPr>
        <sz val="11"/>
        <color theme="1"/>
        <rFont val="Calibri"/>
        <family val="2"/>
      </rPr>
      <t>Fees quoted should assume a new build development irrespective of tenure.</t>
    </r>
  </si>
  <si>
    <r>
      <t>e.</t>
    </r>
    <r>
      <rPr>
        <sz val="11"/>
        <color theme="1"/>
        <rFont val="Times New Roman"/>
        <family val="1"/>
      </rPr>
      <t xml:space="preserve">       </t>
    </r>
    <r>
      <rPr>
        <sz val="11"/>
        <color theme="1"/>
        <rFont val="Calibri"/>
        <family val="2"/>
      </rPr>
      <t>The default position for the purposes of the tender is that fees for the engineer would be paid in stages as follows:</t>
    </r>
  </si>
  <si>
    <r>
      <t xml:space="preserve">                                 </t>
    </r>
    <r>
      <rPr>
        <sz val="11"/>
        <color theme="1"/>
        <rFont val="Calibri"/>
        <family val="2"/>
      </rPr>
      <t>i.</t>
    </r>
    <r>
      <rPr>
        <sz val="11"/>
        <color theme="1"/>
        <rFont val="Times New Roman"/>
        <family val="1"/>
      </rPr>
      <t xml:space="preserve">            </t>
    </r>
    <r>
      <rPr>
        <sz val="11"/>
        <color theme="1"/>
        <rFont val="Calibri"/>
        <family val="2"/>
      </rPr>
      <t>25% upon issue of drawing package for pricing purposes</t>
    </r>
  </si>
  <si>
    <r>
      <t xml:space="preserve">                                </t>
    </r>
    <r>
      <rPr>
        <sz val="11"/>
        <color theme="1"/>
        <rFont val="Calibri"/>
        <family val="2"/>
      </rPr>
      <t>ii.</t>
    </r>
    <r>
      <rPr>
        <sz val="11"/>
        <color theme="1"/>
        <rFont val="Times New Roman"/>
        <family val="1"/>
      </rPr>
      <t xml:space="preserve">            </t>
    </r>
    <r>
      <rPr>
        <sz val="11"/>
        <color theme="1"/>
        <rFont val="Calibri"/>
        <family val="2"/>
      </rPr>
      <t>20% at tender acceptance</t>
    </r>
  </si>
  <si>
    <r>
      <t xml:space="preserve">                               </t>
    </r>
    <r>
      <rPr>
        <sz val="11"/>
        <color theme="1"/>
        <rFont val="Calibri"/>
        <family val="2"/>
      </rPr>
      <t>iii.</t>
    </r>
    <r>
      <rPr>
        <sz val="11"/>
        <color theme="1"/>
        <rFont val="Times New Roman"/>
        <family val="1"/>
      </rPr>
      <t xml:space="preserve">            </t>
    </r>
    <r>
      <rPr>
        <sz val="11"/>
        <color theme="1"/>
        <rFont val="Calibri"/>
        <family val="2"/>
      </rPr>
      <t xml:space="preserve">35% at quarterly instalments throughout the contract period </t>
    </r>
  </si>
  <si>
    <r>
      <t xml:space="preserve">                               </t>
    </r>
    <r>
      <rPr>
        <sz val="11"/>
        <color theme="1"/>
        <rFont val="Calibri"/>
        <family val="2"/>
      </rPr>
      <t>iv.</t>
    </r>
    <r>
      <rPr>
        <sz val="11"/>
        <color theme="1"/>
        <rFont val="Times New Roman"/>
        <family val="1"/>
      </rPr>
      <t xml:space="preserve">            </t>
    </r>
    <r>
      <rPr>
        <sz val="11"/>
        <color theme="1"/>
        <rFont val="Calibri"/>
        <family val="2"/>
      </rPr>
      <t>20% at issue of the Notice of Completion of Making Good</t>
    </r>
  </si>
  <si>
    <r>
      <t>f.</t>
    </r>
    <r>
      <rPr>
        <sz val="11"/>
        <color theme="1"/>
        <rFont val="Times New Roman"/>
        <family val="1"/>
      </rPr>
      <t xml:space="preserve">        </t>
    </r>
    <r>
      <rPr>
        <sz val="11"/>
        <color theme="1"/>
        <rFont val="Calibri"/>
        <family val="2"/>
      </rPr>
      <t>Fees for reports will be payable when the work is complete and the invoice issued.</t>
    </r>
  </si>
  <si>
    <t>g.        Where fees are relating to works costs, the works estimate shall be declared at the time of call off to estimate a fee. This will be recalculated following tender or contract negotiation. The agreed fee will be adjusted and based on the final agreed Contract Sum (works only). For the avoidance of doubt, works costs exclude contractor on costs, client direct costs, land, financing, marketing and sale costs, planning and building reg fees.</t>
  </si>
  <si>
    <r>
      <t>i.</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</si>
  <si>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j.</t>
    </r>
    <r>
      <rPr>
        <sz val="11"/>
        <color theme="1"/>
        <rFont val="Times New Roman"/>
        <family val="1"/>
      </rPr>
      <t xml:space="preserve">        </t>
    </r>
    <r>
      <rPr>
        <sz val="11"/>
        <color theme="1"/>
        <rFont val="Calibri"/>
        <family val="2"/>
      </rPr>
      <t>All prices must be quoted in accordance to the Service Brief for Engineering Services which is attached to the Invitation to Tender.</t>
    </r>
  </si>
  <si>
    <t>k.         The maximum fee quoted shall be based on a works cost of £15m. For any appointments with a works cost in excess of £15m the fee shall be negotiated directly between the consultant and the appointing client.</t>
  </si>
  <si>
    <t>Faithful &amp; Gould</t>
  </si>
  <si>
    <t>ICN - Fees for building surveying services (West)</t>
  </si>
  <si>
    <t>ICN - Fees for building surveying services (East)</t>
  </si>
  <si>
    <t>MAC</t>
  </si>
  <si>
    <t xml:space="preserve">Waldeck Associates </t>
  </si>
  <si>
    <t xml:space="preserve">Anderton Gables </t>
  </si>
  <si>
    <t>Staff Grade/Level</t>
  </si>
  <si>
    <t>Day Rate (£)</t>
  </si>
  <si>
    <t xml:space="preserve">(i) Executive Director </t>
  </si>
  <si>
    <t xml:space="preserve">(ii) Building Surveyor </t>
  </si>
  <si>
    <t>(iii) Party Wall Surveyor</t>
  </si>
  <si>
    <t>IMPORTANT INFORMATION - Building Surveyor Lots (for both East &amp; West lots)</t>
  </si>
  <si>
    <r>
      <t>a.</t>
    </r>
    <r>
      <rPr>
        <sz val="7"/>
        <color theme="1"/>
        <rFont val="Times New Roman"/>
        <family val="1"/>
      </rPr>
      <t xml:space="preserve">        </t>
    </r>
    <r>
      <rPr>
        <sz val="10"/>
        <color theme="1"/>
        <rFont val="Calibri"/>
        <family val="2"/>
      </rPr>
      <t>Please complete all pricing tables for the lot(s) you are tendering for (East and/or West). Please complete all cells in yellow.</t>
    </r>
  </si>
  <si>
    <r>
      <t>b.</t>
    </r>
    <r>
      <rPr>
        <sz val="7"/>
        <color theme="1"/>
        <rFont val="Times New Roman"/>
        <family val="1"/>
      </rPr>
      <t xml:space="preserve">       </t>
    </r>
    <r>
      <rPr>
        <sz val="10"/>
        <color theme="1"/>
        <rFont val="Calibri"/>
        <family val="2"/>
      </rPr>
      <t>Fees quoted will apply to the geographical lot selected.</t>
    </r>
  </si>
  <si>
    <t xml:space="preserve">c.     Fees quoted should assume refurbishment works irrespective of tenure. </t>
  </si>
  <si>
    <r>
      <t>d.</t>
    </r>
    <r>
      <rPr>
        <sz val="7"/>
        <color theme="1"/>
        <rFont val="Times New Roman"/>
        <family val="1"/>
      </rPr>
      <t xml:space="preserve">       </t>
    </r>
    <r>
      <rPr>
        <sz val="10"/>
        <color theme="1"/>
        <rFont val="Calibri"/>
        <family val="2"/>
      </rPr>
      <t>Please note the consultants will work at their own risk until a formal appointment for a project is agreed and issued.</t>
    </r>
  </si>
  <si>
    <t>e.     The default position for the purposes of the tender is that fees would be paid in stages as follows:</t>
  </si>
  <si>
    <r>
      <t xml:space="preserve">         • </t>
    </r>
    <r>
      <rPr>
        <sz val="10"/>
        <color rgb="FF000000"/>
        <rFont val="Calibri"/>
        <family val="2"/>
      </rPr>
      <t>25% upon achieving of planning permission</t>
    </r>
  </si>
  <si>
    <r>
      <t xml:space="preserve">         • </t>
    </r>
    <r>
      <rPr>
        <sz val="10"/>
        <color rgb="FF000000"/>
        <rFont val="Calibri"/>
        <family val="2"/>
      </rPr>
      <t>20% tender acceptance</t>
    </r>
  </si>
  <si>
    <r>
      <t xml:space="preserve">         • </t>
    </r>
    <r>
      <rPr>
        <sz val="10"/>
        <color rgb="FF000000"/>
        <rFont val="Calibri"/>
        <family val="2"/>
      </rPr>
      <t>45% payable in quarterly instalments throughout the contract period</t>
    </r>
  </si>
  <si>
    <r>
      <t xml:space="preserve">         • </t>
    </r>
    <r>
      <rPr>
        <sz val="10"/>
        <color rgb="FF000000"/>
        <rFont val="Calibri"/>
        <family val="2"/>
      </rPr>
      <t xml:space="preserve">10% on agreement of Final Account </t>
    </r>
  </si>
  <si>
    <r>
      <t>f.</t>
    </r>
    <r>
      <rPr>
        <sz val="7"/>
        <color theme="1"/>
        <rFont val="Times New Roman"/>
        <family val="1"/>
      </rPr>
      <t xml:space="preserve">        </t>
    </r>
    <r>
      <rPr>
        <sz val="10"/>
        <color theme="1"/>
        <rFont val="Calibri"/>
        <family val="2"/>
      </rPr>
      <t>Where fees are relating to works costs, the works estimate shall be declared at the time of call off to estimate a fee. This will be recalculated following tender or contract negotiation. The agreed fee will be adjusted and based on the final agreed Contract Sum (works only). For the avoidance of doubt, works costs exclude contractor on costs, client direct costs, land, financing, marketing and sale costs, planning and building reg fees.</t>
    </r>
  </si>
  <si>
    <r>
      <t>g.</t>
    </r>
    <r>
      <rPr>
        <sz val="7"/>
        <color theme="1"/>
        <rFont val="Times New Roman"/>
        <family val="1"/>
      </rPr>
      <t xml:space="preserve">       </t>
    </r>
    <r>
      <rPr>
        <sz val="10"/>
        <color theme="1"/>
        <rFont val="Calibri"/>
        <family val="2"/>
      </rPr>
      <t>Fees should be stated excluding VAT but inclusive of all expenses and disbursements.</t>
    </r>
  </si>
  <si>
    <r>
      <t>h.</t>
    </r>
    <r>
      <rPr>
        <sz val="7"/>
        <color theme="1"/>
        <rFont val="Times New Roman"/>
        <family val="1"/>
      </rPr>
      <t>        </t>
    </r>
    <r>
      <rPr>
        <sz val="10"/>
        <color theme="1"/>
        <rFont val="Calibri"/>
        <family val="2"/>
      </rPr>
      <t>Fee levels including minimum and maximum fees should remain valid for the duration of the framework. The fee levels are fixed and should not be index linked.</t>
    </r>
  </si>
  <si>
    <r>
      <t>i.</t>
    </r>
    <r>
      <rPr>
        <sz val="7"/>
        <color theme="1"/>
        <rFont val="Times New Roman"/>
        <family val="1"/>
      </rPr>
      <t xml:space="preserve">         </t>
    </r>
    <r>
      <rPr>
        <sz val="10"/>
        <color theme="1"/>
        <rFont val="Calibri"/>
        <family val="2"/>
      </rPr>
      <t>All prices must be quoted in accordance to the Service Brief for Building Surveyors which is attached to the Invitation to Tender.</t>
    </r>
  </si>
  <si>
    <t>j.     The maximum fee quoted shall be based on a works cost of £15m. For any appointments with a works cost in excess of £15m the fee shall be negotiated directly between the consultant and the appointing client.</t>
  </si>
  <si>
    <t>GWP Architecture Ltd</t>
  </si>
  <si>
    <t>Bernard Taylor Partnership</t>
  </si>
  <si>
    <t>MPSL Planning and Design</t>
  </si>
  <si>
    <t>Paddock Johnson Partnership</t>
  </si>
  <si>
    <t>Brewster Bye Architects</t>
  </si>
  <si>
    <t>DK Architects</t>
  </si>
  <si>
    <t>Pozzoni LLP</t>
  </si>
  <si>
    <t>Brock Carmichael Architects</t>
  </si>
  <si>
    <t>Walker Simpson Architects</t>
  </si>
  <si>
    <t>Langtry-Langton Architects</t>
  </si>
  <si>
    <t>John McCall Architects</t>
  </si>
  <si>
    <t>Condy &amp; Lofthouse Ltd</t>
  </si>
  <si>
    <t>TADW Architects</t>
  </si>
  <si>
    <t>Michael Hyde and Associated Ltd</t>
  </si>
  <si>
    <t>Bowker Sadler Partnership</t>
  </si>
  <si>
    <t>Triangle Architects</t>
  </si>
  <si>
    <t>Acanthus WSM Architects</t>
  </si>
  <si>
    <t>ICN - Fees for architectural services (West)</t>
  </si>
  <si>
    <t>Stage 1 fee without a planning consultant appointed</t>
  </si>
  <si>
    <t>Stage 1 fee with a planning consultant appointed by Client</t>
  </si>
  <si>
    <t>Stage 2 fee with or without planning consultant</t>
  </si>
  <si>
    <t>Stage 1  - % fee of works only value</t>
  </si>
  <si>
    <t>Stage 1 - Minimum Fee (£)</t>
  </si>
  <si>
    <t>Stage 1 - Maximum Fee (£)</t>
  </si>
  <si>
    <t>Stage 2  - % fee of works only value</t>
  </si>
  <si>
    <t>Stage 2 - Minimum Fee (£)</t>
  </si>
  <si>
    <t>Stage 2 - Maximum Fee (£)</t>
  </si>
  <si>
    <t>ICN - Fees for architectural services (East)</t>
  </si>
  <si>
    <t>IMPORTANT INFORMATION - Architect Lots (for both East &amp; West lots)</t>
  </si>
  <si>
    <t xml:space="preserve">c.          Fees quoted should assume new build development irrespective of tenure. </t>
  </si>
  <si>
    <t>e.         The default position for the purposes of the tender is the architect only fees with or without planning consultant would be paid in stages as follows:</t>
  </si>
  <si>
    <t>Stage 1</t>
  </si>
  <si>
    <r>
      <t xml:space="preserve">         • 70</t>
    </r>
    <r>
      <rPr>
        <sz val="11"/>
        <color rgb="FF000000"/>
        <rFont val="Calibri"/>
        <family val="2"/>
      </rPr>
      <t>% upon validation of a planning application</t>
    </r>
  </si>
  <si>
    <r>
      <t xml:space="preserve">         • </t>
    </r>
    <r>
      <rPr>
        <sz val="11"/>
        <color rgb="FF000000"/>
        <rFont val="Calibri"/>
        <family val="2"/>
      </rPr>
      <t>20% upon receipt of full / outline / reserved matters planning approval decision notice</t>
    </r>
  </si>
  <si>
    <r>
      <t xml:space="preserve">         • 10</t>
    </r>
    <r>
      <rPr>
        <sz val="11"/>
        <color rgb="FF000000"/>
        <rFont val="Calibri"/>
        <family val="2"/>
      </rPr>
      <t>% upon discharge of all pre commencement planning conditions (or if Outline then due at planning approval stage)</t>
    </r>
  </si>
  <si>
    <t>Stage 2</t>
  </si>
  <si>
    <t>Stage payments appropriate to the nature of the project  to be agreed before commencement of works.</t>
  </si>
  <si>
    <r>
      <t>f.</t>
    </r>
    <r>
      <rPr>
        <sz val="11"/>
        <color theme="1"/>
        <rFont val="Times New Roman"/>
        <family val="1"/>
      </rPr>
      <t xml:space="preserve">        </t>
    </r>
    <r>
      <rPr>
        <sz val="11"/>
        <color theme="1"/>
        <rFont val="Calibri"/>
        <family val="2"/>
      </rPr>
      <t>Where fees are relating to works costs, the works estimate shall be declared at the time of call off to estimate a fee. This will be recalculated following tender or contract negotiation. The agreed fee will be adjusted and based on the final agreed Contract Sum (works only). For the avoidance of doubt, works costs exclude contractor on costs, client direct costs, land, financing, marketing and sale costs, planning and building reg fees.</t>
    </r>
  </si>
  <si>
    <r>
      <t>g.</t>
    </r>
    <r>
      <rPr>
        <sz val="11"/>
        <color theme="1"/>
        <rFont val="Times New Roman"/>
        <family val="1"/>
      </rPr>
      <t xml:space="preserve">       </t>
    </r>
    <r>
      <rPr>
        <sz val="11"/>
        <color theme="1"/>
        <rFont val="Calibri"/>
        <family val="2"/>
      </rPr>
      <t>Fees should be stated excluding VAT but inclusive of all expenses and disbursements</t>
    </r>
  </si>
  <si>
    <r>
      <t>h.</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</si>
  <si>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i.</t>
    </r>
    <r>
      <rPr>
        <sz val="11"/>
        <color theme="1"/>
        <rFont val="Times New Roman"/>
        <family val="1"/>
      </rPr>
      <t xml:space="preserve">        </t>
    </r>
    <r>
      <rPr>
        <sz val="11"/>
        <color theme="1"/>
        <rFont val="Calibri"/>
        <family val="2"/>
      </rPr>
      <t>All prices must be quoted in accordance to the Service Brief for Architects which is attached to the Invitation to Tender.</t>
    </r>
  </si>
  <si>
    <t>j.        The maximum fee quoted shall be based on a works cost of £15m. For any appointments with a works cost in excess of £15m the fee shall be negotiated directly between the consultant and the appointing client.</t>
  </si>
  <si>
    <t>k.      Please note the ICN client will be responsible for appointing  the Planning Consultant.</t>
  </si>
  <si>
    <t>BYA Architects</t>
  </si>
  <si>
    <t>Halsall Lloyd Partnership</t>
  </si>
  <si>
    <t>Ainsley Gommon Architects</t>
  </si>
  <si>
    <t>Buttress Architects Ltd</t>
  </si>
  <si>
    <t>Cass Associates</t>
  </si>
  <si>
    <t>Darnton B3 Architecture</t>
  </si>
  <si>
    <t>ICN - Fee for combined Architect and Principal Designer Services Combined (West)</t>
  </si>
  <si>
    <t>ICN - Fees for Architectural services and Principal Designer Combined (East)</t>
  </si>
  <si>
    <t>IMPORTANT INFORMATION - Architect &amp; PD Lots (for both East &amp; West lots)</t>
  </si>
  <si>
    <t xml:space="preserve">c.     Fees quoted should assume new build development irrespective of tenure. </t>
  </si>
  <si>
    <t>e.       The default position for the purposes of the tender is the combined architect &amp; PD fees with or without planning consultant would be paid in stages as follows:</t>
  </si>
  <si>
    <t>Stage 1 (Architect &amp; PD Combined)</t>
  </si>
  <si>
    <r>
      <t xml:space="preserve">         • 70</t>
    </r>
    <r>
      <rPr>
        <sz val="10"/>
        <color rgb="FF000000"/>
        <rFont val="Calibri"/>
        <family val="2"/>
      </rPr>
      <t>% upon validation of a planning application</t>
    </r>
  </si>
  <si>
    <r>
      <t xml:space="preserve">         • </t>
    </r>
    <r>
      <rPr>
        <sz val="10"/>
        <color rgb="FF000000"/>
        <rFont val="Calibri"/>
        <family val="2"/>
      </rPr>
      <t>20% upon receipt of full / outline / reserved matters planning approval decision notice</t>
    </r>
  </si>
  <si>
    <r>
      <t xml:space="preserve">         • 5</t>
    </r>
    <r>
      <rPr>
        <sz val="10"/>
        <color rgb="FF000000"/>
        <rFont val="Calibri"/>
        <family val="2"/>
      </rPr>
      <t>% upon discharge of all pre commencement planning conditions (or if Outline then due at planning approval stage)</t>
    </r>
  </si>
  <si>
    <r>
      <t xml:space="preserve">         • 5</t>
    </r>
    <r>
      <rPr>
        <sz val="10"/>
        <color rgb="FF000000"/>
        <rFont val="Calibri"/>
        <family val="2"/>
      </rPr>
      <t>% at quarterly instalments during contract during the contract period (Start on Site to Practical Completion)</t>
    </r>
  </si>
  <si>
    <r>
      <t>g.</t>
    </r>
    <r>
      <rPr>
        <sz val="7"/>
        <color theme="1"/>
        <rFont val="Times New Roman"/>
        <family val="1"/>
      </rPr>
      <t xml:space="preserve">       </t>
    </r>
    <r>
      <rPr>
        <sz val="10"/>
        <color theme="1"/>
        <rFont val="Calibri"/>
        <family val="2"/>
      </rPr>
      <t>Fees should be stated excluding VAT but inclusive of all expenses and disbursements</t>
    </r>
  </si>
  <si>
    <r>
      <t>h.</t>
    </r>
    <r>
      <rPr>
        <sz val="7"/>
        <color theme="1"/>
        <rFont val="Times New Roman"/>
        <family val="1"/>
      </rPr>
      <t xml:space="preserve">       </t>
    </r>
    <r>
      <rPr>
        <sz val="10"/>
        <color theme="1"/>
        <rFont val="Calibri"/>
        <family val="2"/>
      </rPr>
      <t>Fee levels including minimum and maximum fees should remain valid for the duration of the framework. The fee levels are fixed and should not be index linked.</t>
    </r>
  </si>
  <si>
    <r>
      <t>i.</t>
    </r>
    <r>
      <rPr>
        <sz val="7"/>
        <color theme="1"/>
        <rFont val="Times New Roman"/>
        <family val="1"/>
      </rPr>
      <t xml:space="preserve">         </t>
    </r>
    <r>
      <rPr>
        <sz val="10"/>
        <color theme="1"/>
        <rFont val="Calibri"/>
        <family val="2"/>
      </rPr>
      <t>All prices must be quoted in accordance to the Service Brief for Architects which is attached to the Invitation to Tender.</t>
    </r>
  </si>
  <si>
    <t>k.    Please note the ICN client will be responsible for appointing the Planning Consultant</t>
  </si>
  <si>
    <t>Hickton Consultants</t>
  </si>
  <si>
    <t>Aegis Services Ltd</t>
  </si>
  <si>
    <t>Waldeck Associates Limited</t>
  </si>
  <si>
    <t>MAC Construction Consultants Ltd</t>
  </si>
  <si>
    <t>Amrin Resources Ltd</t>
  </si>
  <si>
    <t>Maximum (£)</t>
  </si>
  <si>
    <t>ICN - Fees for clerk of works services (West)</t>
  </si>
  <si>
    <t>ICN - Fees for clerk of works services (East)</t>
  </si>
  <si>
    <t>MAC Construction</t>
  </si>
  <si>
    <t>Waldeck Associates</t>
  </si>
  <si>
    <t>Wilkinson Cowan</t>
  </si>
  <si>
    <t>Important Information – Clerk of Works Lots (for both East &amp; West lots)</t>
  </si>
  <si>
    <r>
      <t>c.</t>
    </r>
    <r>
      <rPr>
        <sz val="11"/>
        <color theme="1"/>
        <rFont val="Times New Roman"/>
        <family val="1"/>
      </rPr>
      <t xml:space="preserve">        </t>
    </r>
    <r>
      <rPr>
        <sz val="11"/>
        <color theme="1"/>
        <rFont val="Calibri"/>
        <family val="2"/>
      </rPr>
      <t>Fees quoted should be irrespective of whether it is a new build development or refurbishment works,  irrespective of tenure.</t>
    </r>
  </si>
  <si>
    <r>
      <t>e.</t>
    </r>
    <r>
      <rPr>
        <sz val="11"/>
        <color theme="1"/>
        <rFont val="Times New Roman"/>
        <family val="1"/>
      </rPr>
      <t xml:space="preserve">       </t>
    </r>
    <r>
      <rPr>
        <sz val="11"/>
        <color theme="1"/>
        <rFont val="Calibri"/>
        <family val="2"/>
      </rPr>
      <t>The default position for the purposes of the tender is that fees for  the clerk of works would be paid in stages as follows:</t>
    </r>
  </si>
  <si>
    <t>i.            10% upon completion of design stage services</t>
  </si>
  <si>
    <t xml:space="preserve">ii.            85% at quarterly instalments throughout the contract period </t>
  </si>
  <si>
    <t>iii.           5% upon completion of post handover services</t>
  </si>
  <si>
    <r>
      <t>f.</t>
    </r>
    <r>
      <rPr>
        <sz val="11"/>
        <color theme="1"/>
        <rFont val="Times New Roman"/>
        <family val="1"/>
      </rPr>
      <t xml:space="preserve">        </t>
    </r>
    <r>
      <rPr>
        <sz val="11"/>
        <color theme="1"/>
        <rFont val="Calibri"/>
        <family val="2"/>
      </rPr>
      <t xml:space="preserve"> Where fees are relating to works costs, the works estimate shall be declared at the time of call off to estimate a fee. This will be recalculated following tender or contract negotiation. The agreed fee will be adjusted and based on the final agreed Contract Sum (works only). For the avoidance of doubt, works costs exclude contractor on costs, client direct costs, land, financing, marketing and sale costs, planning and building reg fees.</t>
    </r>
  </si>
  <si>
    <r>
      <t>h.</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</si>
  <si>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i.</t>
    </r>
    <r>
      <rPr>
        <sz val="11"/>
        <color theme="1"/>
        <rFont val="Times New Roman"/>
        <family val="1"/>
      </rPr>
      <t xml:space="preserve">        </t>
    </r>
    <r>
      <rPr>
        <sz val="11"/>
        <color theme="1"/>
        <rFont val="Calibri"/>
        <family val="2"/>
      </rPr>
      <t>All prices must be quoted in accordance to the Service Brief for Structural Engineer  which is attached to the Invitation to Tender.</t>
    </r>
  </si>
  <si>
    <t>j.           The maximum fee quoted shall be based on a works cost of £15m. For any appointments with a works cost in excess of £15m the fee shall be negotiated directly between the consultant and the appointing client.</t>
  </si>
  <si>
    <t>RPS</t>
  </si>
  <si>
    <t>Fee based on acquisition cost</t>
  </si>
  <si>
    <t>% fee of acquisition value</t>
  </si>
  <si>
    <t>ICN - Fees for Purchasers Agent services (West)</t>
  </si>
  <si>
    <t>ICN - Fees for Purchasers Agent services (East)</t>
  </si>
  <si>
    <t>Important Information – Purchasers Agent Lots (for both East &amp; West lots)</t>
  </si>
  <si>
    <r>
      <t>a.</t>
    </r>
    <r>
      <rPr>
        <sz val="11"/>
        <color theme="1"/>
        <rFont val="Times New Roman"/>
        <family val="1"/>
      </rPr>
      <t>    </t>
    </r>
    <r>
      <rPr>
        <sz val="11"/>
        <color theme="1"/>
        <rFont val="Calibri"/>
        <family val="2"/>
      </rPr>
      <t>Please complete all pricing tables for the lot(s) you are tendering for (East and/or West). Please complete all cells in yellow.</t>
    </r>
  </si>
  <si>
    <r>
      <t>b.</t>
    </r>
    <r>
      <rPr>
        <sz val="11"/>
        <color theme="1"/>
        <rFont val="Times New Roman"/>
        <family val="1"/>
      </rPr>
      <t>    </t>
    </r>
    <r>
      <rPr>
        <sz val="11"/>
        <color theme="1"/>
        <rFont val="Calibri"/>
        <family val="2"/>
      </rPr>
      <t>Fees quoted will apply to the geographical lot selected.</t>
    </r>
  </si>
  <si>
    <r>
      <t>c.</t>
    </r>
    <r>
      <rPr>
        <sz val="11"/>
        <color theme="1"/>
        <rFont val="Times New Roman"/>
        <family val="1"/>
      </rPr>
      <t xml:space="preserve">     </t>
    </r>
    <r>
      <rPr>
        <sz val="11"/>
        <color theme="1"/>
        <rFont val="Calibri"/>
        <family val="2"/>
      </rPr>
      <t>Fees quoted should assume a new build development irrespective of tenure.</t>
    </r>
  </si>
  <si>
    <r>
      <t>d.</t>
    </r>
    <r>
      <rPr>
        <sz val="11"/>
        <color theme="1"/>
        <rFont val="Times New Roman"/>
        <family val="1"/>
      </rPr>
      <t xml:space="preserve">    </t>
    </r>
    <r>
      <rPr>
        <sz val="11"/>
        <color theme="1"/>
        <rFont val="Calibri"/>
        <family val="2"/>
      </rPr>
      <t>Please note the consultants will work at their own risk until a formal appointment for a project is agreed and issued.</t>
    </r>
  </si>
  <si>
    <t>e)     The default position for the purposes of the tender is that fees would be paid in stages as follows:</t>
  </si>
  <si>
    <r>
      <t xml:space="preserve">                   • </t>
    </r>
    <r>
      <rPr>
        <sz val="11"/>
        <color rgb="FF000000"/>
        <rFont val="Calibri"/>
        <family val="2"/>
        <scheme val="minor"/>
      </rPr>
      <t xml:space="preserve">25% at exchange of contracts </t>
    </r>
  </si>
  <si>
    <r>
      <t xml:space="preserve">                   • </t>
    </r>
    <r>
      <rPr>
        <sz val="11"/>
        <color rgb="FF000000"/>
        <rFont val="Calibri"/>
        <family val="2"/>
        <scheme val="minor"/>
      </rPr>
      <t>65% at quarterly instalments throughout the contract period (Start on Site to Practical Completion)</t>
    </r>
  </si>
  <si>
    <r>
      <t xml:space="preserve">                   • </t>
    </r>
    <r>
      <rPr>
        <sz val="11"/>
        <color rgb="FF000000"/>
        <rFont val="Calibri"/>
        <family val="2"/>
        <scheme val="minor"/>
      </rPr>
      <t>10% at Final Account/Statement</t>
    </r>
  </si>
  <si>
    <t>f)     Where fees are related to acquisition costs, these will be based on the final purchase price by the Client, not including specification extras</t>
  </si>
  <si>
    <t>g)    Fees should be stated excluding VAT but inclusive of all expenses and disbursements.</t>
  </si>
  <si>
    <t xml:space="preserve">h)    Fee levels including minimum fees should remain valid for the duration of the Framework. These will not be index linked. </t>
  </si>
  <si>
    <t xml:space="preserve">i)     All prices must be quoted in accordance to the Purchasers Agent service brief attached to the Invitation to Tender. </t>
  </si>
  <si>
    <t>j)     The maximum fee quoted shall be based on a acquisition cost of £15m. For any appointments with a acquisition cost in excess of £15m the fee shall be negotiated directly between the consultant and the appointing client.</t>
  </si>
  <si>
    <t>Rider levett Bucknall UK Ltd</t>
  </si>
  <si>
    <t>RJD Associates (North West) Limited</t>
  </si>
  <si>
    <t>Curtins Consulting Ltd</t>
  </si>
  <si>
    <t>WYG Engineering Limited</t>
  </si>
  <si>
    <t>Principal Designer (PD) &amp; H&amp;SA 
% fee of works only value</t>
  </si>
  <si>
    <t>Minimum Fee for PD &amp; H&amp;SA(£)</t>
  </si>
  <si>
    <t>Maximum Fee for PD &amp; H&amp;SA(£)</t>
  </si>
  <si>
    <t>H&amp;SA only
% fee of works only value</t>
  </si>
  <si>
    <t>Minimum Fee for H&amp;SA (£)</t>
  </si>
  <si>
    <t>Maximum Fee for H&amp;SA (£)</t>
  </si>
  <si>
    <t>ICN - Fees for Principal Designer services (West)</t>
  </si>
  <si>
    <t>ICN - Fees for Principal Designer services (East)</t>
  </si>
  <si>
    <t>Important Information – Principal Designer  Lots (for both East &amp; West lots)</t>
  </si>
  <si>
    <r>
      <t>a.</t>
    </r>
    <r>
      <rPr>
        <sz val="11"/>
        <color theme="1"/>
        <rFont val="Times New Roman"/>
        <family val="1"/>
      </rPr>
      <t xml:space="preserve">       </t>
    </r>
    <r>
      <rPr>
        <sz val="11"/>
        <color theme="1"/>
        <rFont val="Calibri"/>
        <family val="2"/>
      </rPr>
      <t>Please complete all pricing tables for the lot(s) you are tendering for (East and/or West). Please complete all cells in yellow.</t>
    </r>
  </si>
  <si>
    <r>
      <t>c.</t>
    </r>
    <r>
      <rPr>
        <sz val="11"/>
        <color theme="1"/>
        <rFont val="Times New Roman"/>
        <family val="1"/>
      </rPr>
      <t>       </t>
    </r>
    <r>
      <rPr>
        <sz val="11"/>
        <color theme="1"/>
        <rFont val="Calibri"/>
        <family val="2"/>
      </rPr>
      <t>Fees quoted should assume a new build development irrespective of tenure.</t>
    </r>
  </si>
  <si>
    <r>
      <t>d.</t>
    </r>
    <r>
      <rPr>
        <sz val="11"/>
        <color theme="1"/>
        <rFont val="Times New Roman"/>
        <family val="1"/>
      </rPr>
      <t>      </t>
    </r>
    <r>
      <rPr>
        <sz val="11"/>
        <color theme="1"/>
        <rFont val="Calibri"/>
        <family val="2"/>
      </rPr>
      <t>Please note the consultants will work at their own risk until a formal appointment for a project is agreed and issued.</t>
    </r>
  </si>
  <si>
    <r>
      <t>e.</t>
    </r>
    <r>
      <rPr>
        <sz val="11"/>
        <color theme="1"/>
        <rFont val="Calibri"/>
        <family val="2"/>
        <scheme val="minor"/>
      </rPr>
      <t>         The default position for the purposes of the tender is that fees would be paid in stages as follow, for both negotiated and tendered projects:</t>
    </r>
  </si>
  <si>
    <r>
      <t xml:space="preserve">               • </t>
    </r>
    <r>
      <rPr>
        <sz val="11"/>
        <color rgb="FF000000"/>
        <rFont val="Calibri"/>
        <family val="2"/>
        <scheme val="minor"/>
      </rPr>
      <t xml:space="preserve">20% at issue of the pre-construction health and safety information to the Principal Contractor </t>
    </r>
  </si>
  <si>
    <r>
      <t xml:space="preserve">               • </t>
    </r>
    <r>
      <rPr>
        <sz val="11"/>
        <color rgb="FF000000"/>
        <rFont val="Calibri"/>
        <family val="2"/>
        <scheme val="minor"/>
      </rPr>
      <t>20% at issue of the construction phase health and safety plan</t>
    </r>
  </si>
  <si>
    <r>
      <t xml:space="preserve">               • </t>
    </r>
    <r>
      <rPr>
        <sz val="11"/>
        <color rgb="FF000000"/>
        <rFont val="Calibri"/>
        <family val="2"/>
        <scheme val="minor"/>
      </rPr>
      <t>20% at start on site following completion of all pre contract tasks</t>
    </r>
  </si>
  <si>
    <r>
      <t xml:space="preserve">               • </t>
    </r>
    <r>
      <rPr>
        <sz val="11"/>
        <color rgb="FF000000"/>
        <rFont val="Calibri"/>
        <family val="2"/>
        <scheme val="minor"/>
      </rPr>
      <t>30% at quarterly instalments during contract during the contract period (Start on Site to Practical Completion)</t>
    </r>
  </si>
  <si>
    <r>
      <t>i.</t>
    </r>
    <r>
      <rPr>
        <sz val="11"/>
        <color theme="1"/>
        <rFont val="Times New Roman"/>
        <family val="1"/>
      </rPr>
      <t>        </t>
    </r>
    <r>
      <rPr>
        <sz val="11"/>
        <color theme="1"/>
        <rFont val="Calibri"/>
        <family val="2"/>
      </rPr>
      <t>Fee levels including minimum and maximum fees should remain valid for the duration of the framework. The fee levels are fixed and should not be index linked.</t>
    </r>
  </si>
  <si>
    <r>
      <t>j.</t>
    </r>
    <r>
      <rPr>
        <sz val="11"/>
        <color theme="1"/>
        <rFont val="Times New Roman"/>
        <family val="1"/>
      </rPr>
      <t xml:space="preserve">         </t>
    </r>
    <r>
      <rPr>
        <sz val="11"/>
        <color theme="1"/>
        <rFont val="Calibri"/>
        <family val="2"/>
      </rPr>
      <t>All prices must be quoted in accordance to the Service Brief for Principal Designer and Health &amp; Safety Advisor which is attached to the Invitation to Tender.</t>
    </r>
  </si>
  <si>
    <t>k)         The maximum fee quoted shall be based on a works cost of £15m. For any appointments with a works cost in excess of £15m the fee shall be negotiated directly between the consultant and the appointing client.</t>
  </si>
  <si>
    <t>Hive Land &amp; Planning Limited</t>
  </si>
  <si>
    <t>SATPLAN LTD</t>
  </si>
  <si>
    <t>DPP One Ltd</t>
  </si>
  <si>
    <t>Paul Butler Associates</t>
  </si>
  <si>
    <t>Mosaic Town Planning</t>
  </si>
  <si>
    <t>NJL Consulting Limited</t>
  </si>
  <si>
    <t>Nexus Planning</t>
  </si>
  <si>
    <t>Spawforths</t>
  </si>
  <si>
    <t>Nathaniel Lichfield &amp; Partners</t>
  </si>
  <si>
    <t>Cushman &amp; Wakefield</t>
  </si>
  <si>
    <t>Full planning application - Up to and including 34 homes (Fee per unit)</t>
  </si>
  <si>
    <t>Full planning application - 35+ homes (Fee per unit)</t>
  </si>
  <si>
    <t>Outline planning application - 35+ homes (Fee per unit)</t>
  </si>
  <si>
    <t>Reserved Matters planning application (Fee per unit)</t>
  </si>
  <si>
    <t xml:space="preserve">Tender fee for ICN based on the example site brief (not a fixed fee for use with call offs) </t>
  </si>
  <si>
    <t>ICN - Fees for Planning Consultancy services (West)</t>
  </si>
  <si>
    <t>ICN - Fees for Planning Consultancy services (East)</t>
  </si>
  <si>
    <t>This lot has no fixed fee against it as each site varies in planning history, allocation, context and character. The pricing element of the award criteria for the ICN tender is based on the following site briefs with the site assumed to be in Manchester (for West lot) or Leeds (for East lot).</t>
  </si>
  <si>
    <t>Brief for Full Planning Application</t>
  </si>
  <si>
    <t>The following service brief should be used to provide a price for Planning Consultancy Services on a Full Planning Application for a site based on the following charateristics:</t>
  </si>
  <si>
    <t>The site area for up to and including 34 homes is 2 acres and can accommodate 30 houses.</t>
  </si>
  <si>
    <t>The site area for 35+ homes is 5 acres and can accommodate 60 houses and 20 apartments.</t>
  </si>
  <si>
    <t>The site is brownfield land consisting of previously cleared light industrial units.</t>
  </si>
  <si>
    <t>The site has trees but none are under a TPO and the site does not have SSI status.</t>
  </si>
  <si>
    <t>The site has a residential allocation (adopted or emerging) but no other residential planning history. No pre-app has taken place.</t>
  </si>
  <si>
    <t>Access to the site is straightforward from an adopted highway. There are no adopted highways within the site and no public rights of way.</t>
  </si>
  <si>
    <t>The site is bounded by both residential and light industrial uses.</t>
  </si>
  <si>
    <r>
      <t xml:space="preserve">The site is </t>
    </r>
    <r>
      <rPr>
        <u/>
        <sz val="11"/>
        <color theme="1"/>
        <rFont val="Calibri"/>
        <family val="2"/>
        <scheme val="minor"/>
      </rPr>
      <t>not</t>
    </r>
    <r>
      <rPr>
        <sz val="11"/>
        <color theme="1"/>
        <rFont val="Calibri"/>
        <family val="2"/>
        <scheme val="minor"/>
      </rPr>
      <t xml:space="preserve"> in a conservation area.</t>
    </r>
  </si>
  <si>
    <t>Undertake the services as detailed in the Service Brief.</t>
  </si>
  <si>
    <t>The rates for pricing should assume a site located in any part of the regions in the ITT</t>
  </si>
  <si>
    <t>All rates should include all expenses, disbursements and the like.</t>
  </si>
  <si>
    <t>Prices to exclude VAT</t>
  </si>
  <si>
    <t>Brief for Outline Planning Application</t>
  </si>
  <si>
    <t>The following service brief should be used to provide a price for Planning Consultancy Services on an Outline Planning Application for a site based on the following charateristics:</t>
  </si>
  <si>
    <t>The site area is 5 acres and can accommodate 60 houses and 20 apartments.</t>
  </si>
  <si>
    <t>Outline planning permission is being sought for access and scale with all other matters reserved.</t>
  </si>
  <si>
    <t>Brief for Reserved Matters Planning Application</t>
  </si>
  <si>
    <t>The following service brief should be used to provide a price for Planning Consultancy Services on a Reserved Matter Planning Application for a site based on the following charateristics:</t>
  </si>
  <si>
    <t xml:space="preserve">The site has a residential allocation (adopted or emerging) and/or Outline Planning Permission has been secured for access and scale for up to 100 units (mix of houses and apartments) with all other Matters Reserved. The Ouline Planning Permission was secured within the last 2 years, it had an Officers Recommendation to Approve and recieved a comfortable majority decision at planning committee. </t>
  </si>
  <si>
    <t>The Outline Planning Permission has 12 Conditions attached to it in total relating to Appearance, Landscaping, Layout and Technical. Assume that the Reserved Matters submissions are closely aligned to the principals established within the Outline Planning Permission.</t>
  </si>
  <si>
    <t>Access to the site has been approved, it is straightforward and from an adopted highway. There are no adopted highways within the site and no public rights of way.</t>
  </si>
  <si>
    <t>The rates for pricing should assume a site located in any part of the regions in the ITT.</t>
  </si>
  <si>
    <t>Prices to exclude VAT.</t>
  </si>
  <si>
    <t>Important Information – Planning Consultancy Lots (for both East &amp; West lots)</t>
  </si>
  <si>
    <r>
      <t>b.</t>
    </r>
    <r>
      <rPr>
        <sz val="11"/>
        <color theme="1"/>
        <rFont val="Times New Roman"/>
        <family val="1"/>
      </rPr>
      <t xml:space="preserve">       </t>
    </r>
    <r>
      <rPr>
        <sz val="11"/>
        <color theme="1"/>
        <rFont val="Calibri"/>
        <family val="2"/>
      </rPr>
      <t xml:space="preserve"> Fees quoted will only be used for the pricing award criteria of the framework and will not be a fixed fee applied to each calloff thereafter. Each fee will be negotiated on a site specific basis giving regard to how the specific site in question differs from the example site briefs provided.</t>
    </r>
  </si>
  <si>
    <r>
      <t>e.</t>
    </r>
    <r>
      <rPr>
        <sz val="11"/>
        <color theme="1"/>
        <rFont val="Times New Roman"/>
        <family val="1"/>
      </rPr>
      <t xml:space="preserve">       </t>
    </r>
    <r>
      <rPr>
        <sz val="11"/>
        <color theme="1"/>
        <rFont val="Calibri"/>
        <family val="2"/>
      </rPr>
      <t>The default position for the purposes of the tender is that fees would be paid in stages as follows:</t>
    </r>
  </si>
  <si>
    <r>
      <t xml:space="preserve">                                 </t>
    </r>
    <r>
      <rPr>
        <sz val="11"/>
        <color theme="1"/>
        <rFont val="Calibri"/>
        <family val="2"/>
      </rPr>
      <t>i.</t>
    </r>
    <r>
      <rPr>
        <sz val="11"/>
        <color theme="1"/>
        <rFont val="Times New Roman"/>
        <family val="1"/>
      </rPr>
      <t xml:space="preserve">            </t>
    </r>
    <r>
      <rPr>
        <sz val="11"/>
        <color theme="1"/>
        <rFont val="Calibri"/>
        <family val="2"/>
      </rPr>
      <t>70% upon validation of a planning application</t>
    </r>
  </si>
  <si>
    <r>
      <t xml:space="preserve">                                </t>
    </r>
    <r>
      <rPr>
        <sz val="11"/>
        <color theme="1"/>
        <rFont val="Calibri"/>
        <family val="2"/>
      </rPr>
      <t>ii.</t>
    </r>
    <r>
      <rPr>
        <sz val="11"/>
        <color theme="1"/>
        <rFont val="Times New Roman"/>
        <family val="1"/>
      </rPr>
      <t xml:space="preserve">            </t>
    </r>
    <r>
      <rPr>
        <sz val="11"/>
        <color theme="1"/>
        <rFont val="Calibri"/>
        <family val="2"/>
      </rPr>
      <t>20% upon receipt of full / outline / reserved matters planning approval decision notice</t>
    </r>
  </si>
  <si>
    <r>
      <t xml:space="preserve">                              </t>
    </r>
    <r>
      <rPr>
        <sz val="11"/>
        <color theme="1"/>
        <rFont val="Calibri"/>
        <family val="2"/>
      </rPr>
      <t>iii.</t>
    </r>
    <r>
      <rPr>
        <sz val="11"/>
        <color theme="1"/>
        <rFont val="Times New Roman"/>
        <family val="1"/>
      </rPr>
      <t xml:space="preserve">            </t>
    </r>
    <r>
      <rPr>
        <sz val="11"/>
        <color theme="1"/>
        <rFont val="Calibri"/>
        <family val="2"/>
        <scheme val="minor"/>
      </rPr>
      <t>10</t>
    </r>
    <r>
      <rPr>
        <sz val="11"/>
        <color theme="1"/>
        <rFont val="Calibri"/>
        <family val="2"/>
      </rPr>
      <t>% upon discharge of all pre commencement planning conditions (or if Outline then due at planning approval stage)</t>
    </r>
  </si>
  <si>
    <r>
      <t>f.</t>
    </r>
    <r>
      <rPr>
        <sz val="11"/>
        <color theme="1"/>
        <rFont val="Times New Roman"/>
        <family val="1"/>
      </rPr>
      <t xml:space="preserve">       </t>
    </r>
    <r>
      <rPr>
        <sz val="11"/>
        <color theme="1"/>
        <rFont val="Calibri"/>
        <family val="2"/>
      </rPr>
      <t>Fees should be stated excluding VAT but inclusive of all expenses and disbursements.</t>
    </r>
  </si>
  <si>
    <r>
      <t>g.</t>
    </r>
    <r>
      <rPr>
        <sz val="11"/>
        <color theme="1"/>
        <rFont val="Times New Roman"/>
        <family val="1"/>
      </rPr>
      <t xml:space="preserve">         </t>
    </r>
    <r>
      <rPr>
        <sz val="11"/>
        <color theme="1"/>
        <rFont val="Calibri"/>
        <family val="2"/>
      </rPr>
      <t>Fee levels including minimum and maximum fees should remain valid for the duration of the framework. The fee levels are fixed and should not be index linked.</t>
    </r>
  </si>
  <si>
    <r>
      <t>h.</t>
    </r>
    <r>
      <rPr>
        <sz val="11"/>
        <color theme="1"/>
        <rFont val="Times New Roman"/>
        <family val="1"/>
      </rPr>
      <t xml:space="preserve">         </t>
    </r>
    <r>
      <rPr>
        <sz val="11"/>
        <color theme="1"/>
        <rFont val="Calibri"/>
        <family val="2"/>
      </rPr>
      <t>All prices must be quoted in accordance to the Service Brief for Planning Consultancy which is attached to the Invitation to Tender.</t>
    </r>
  </si>
  <si>
    <t>The LK Group</t>
  </si>
  <si>
    <t>RSK Environment Ltd</t>
  </si>
  <si>
    <t>Omnia Environmental Consulting</t>
  </si>
  <si>
    <t>RoC Consulting</t>
  </si>
  <si>
    <t>ICN - Fees for Site Investigation services (West)</t>
  </si>
  <si>
    <t>Phase 1 Site Investigation: Geo-environmental Desktop Report</t>
  </si>
  <si>
    <t>Phase 2 Site Investigation: Intrusive Ground Investigation Report</t>
  </si>
  <si>
    <t>Flood Risk Assessment Services and Report</t>
  </si>
  <si>
    <t>ICN - Fees for Site Investigation services (East)</t>
  </si>
  <si>
    <t>This lot has no fixed fee against it as each site varies in size and geotechnical challenge. The pricing element of the award criteria for the ICN tender is based on the following site briefs with the site in question assumed to be in Manchester (for West lot) or Leeds (for East lot).</t>
  </si>
  <si>
    <t>Brief for Phase 1 Site Investigation: Geo-environmental Desktop Report</t>
  </si>
  <si>
    <r>
      <t xml:space="preserve">The following service brief should be used to provide a price for a Phase 1 geotechnical desktop report for a site based on the plan included in appendix </t>
    </r>
    <r>
      <rPr>
        <sz val="11"/>
        <rFont val="Calibri"/>
        <family val="2"/>
        <scheme val="minor"/>
      </rPr>
      <t>1:</t>
    </r>
  </si>
  <si>
    <t xml:space="preserve">The site area is 4.74 acres for residential development it is cleared after being previously used as light industrial units with a river located at northern portion of the site. Access is straightforward and within 100m of a tarmacadam road or access way. </t>
  </si>
  <si>
    <t>Assume the site has trees but is not a SSI or SCS status.</t>
  </si>
  <si>
    <t>All rates should include all expenses, disbursements and the like. Time estimates should include an aggregated travel distance for the regions being priced.</t>
  </si>
  <si>
    <t>Undertake and issue a Phase 1 Geo-Environmental Desktop Report as detailed in the Service Brief.</t>
  </si>
  <si>
    <t>Brief for Phase 2 Site Investigation: Intrusive Ground Investigation Report</t>
  </si>
  <si>
    <r>
      <t>The following service brief should be used to provide a price for a Phase 2 geotechnical site investigation report for a site based on the plan included in appendix 1</t>
    </r>
    <r>
      <rPr>
        <sz val="11"/>
        <rFont val="Calibri"/>
        <family val="2"/>
        <scheme val="minor"/>
      </rPr>
      <t>:</t>
    </r>
  </si>
  <si>
    <t>The tenderer is to include all costs of hiring or engaging specialists as part of their service. Any additional temporary access works required by specific site circumstances should be excluded from the tender.</t>
  </si>
  <si>
    <t>Undertake 6 trial pits across the site as detailed in the Service Brief</t>
  </si>
  <si>
    <t>Undertake 20 bore holes across the site; allow 10m per bore hole drilling.</t>
  </si>
  <si>
    <t>Install 6 ground water and gas wells on site and monitor on 6 occasions over a 3 months period.</t>
  </si>
  <si>
    <r>
      <t xml:space="preserve">Test </t>
    </r>
    <r>
      <rPr>
        <sz val="11"/>
        <rFont val="Calibri"/>
        <family val="2"/>
        <scheme val="minor"/>
      </rPr>
      <t>6</t>
    </r>
    <r>
      <rPr>
        <sz val="11"/>
        <color rgb="FFFF0000"/>
        <rFont val="Calibri"/>
        <family val="2"/>
        <scheme val="minor"/>
      </rPr>
      <t xml:space="preserve"> </t>
    </r>
    <r>
      <rPr>
        <sz val="11"/>
        <rFont val="Calibri"/>
        <family val="2"/>
        <scheme val="minor"/>
      </rPr>
      <t>ground water samples for contaminants.</t>
    </r>
  </si>
  <si>
    <t>Undertake and issue a Phase 2 Geotechnical &amp; Environmental report as detailed in the Service Brief.</t>
  </si>
  <si>
    <t>Brief for Flood Risk Assessment Services and Report</t>
  </si>
  <si>
    <r>
      <t xml:space="preserve">The following service brief should be used to provide a price for a </t>
    </r>
    <r>
      <rPr>
        <sz val="11"/>
        <rFont val="Calibri"/>
        <family val="2"/>
        <scheme val="minor"/>
      </rPr>
      <t>Flood Risk Assessment</t>
    </r>
    <r>
      <rPr>
        <sz val="11"/>
        <color theme="1"/>
        <rFont val="Calibri"/>
        <family val="2"/>
        <scheme val="minor"/>
      </rPr>
      <t xml:space="preserve"> report for a site based on the plan included in appendix </t>
    </r>
    <r>
      <rPr>
        <sz val="11"/>
        <rFont val="Calibri"/>
        <family val="2"/>
        <scheme val="minor"/>
      </rPr>
      <t>1:</t>
    </r>
  </si>
  <si>
    <t>Undertake and issue a Flood Risk Assessment desktop report as detailed in the Service Brief.</t>
  </si>
  <si>
    <t>Important Information – Site Investigation  Lots (for both East &amp; West lots)</t>
  </si>
  <si>
    <r>
      <t>b.</t>
    </r>
    <r>
      <rPr>
        <sz val="11"/>
        <color theme="1"/>
        <rFont val="Times New Roman"/>
        <family val="1"/>
      </rPr>
      <t xml:space="preserve">       </t>
    </r>
    <r>
      <rPr>
        <sz val="11"/>
        <color theme="1"/>
        <rFont val="Calibri"/>
        <family val="2"/>
      </rPr>
      <t xml:space="preserve">Fees quoted will only be used for the pricing award criteria of the framework and will </t>
    </r>
    <r>
      <rPr>
        <b/>
        <u/>
        <sz val="11"/>
        <color theme="1"/>
        <rFont val="Calibri"/>
        <family val="2"/>
      </rPr>
      <t>not</t>
    </r>
    <r>
      <rPr>
        <sz val="11"/>
        <color theme="1"/>
        <rFont val="Calibri"/>
        <family val="2"/>
      </rPr>
      <t xml:space="preserve"> be a fixed fee applied to each calloff thereafter. Each fee will be negotiated on a site specific basis giving regard to how the specific site in question differs from the example site briefs provided</t>
    </r>
  </si>
  <si>
    <r>
      <t>e.</t>
    </r>
    <r>
      <rPr>
        <sz val="11"/>
        <color theme="1"/>
        <rFont val="Times New Roman"/>
        <family val="1"/>
      </rPr>
      <t xml:space="preserve">       </t>
    </r>
    <r>
      <rPr>
        <sz val="11"/>
        <color theme="1"/>
        <rFont val="Calibri"/>
        <family val="2"/>
      </rPr>
      <t>Fees for reports will be payable when the work is complete and the invoice issued.</t>
    </r>
  </si>
  <si>
    <r>
      <t>f.</t>
    </r>
    <r>
      <rPr>
        <sz val="11"/>
        <color theme="1"/>
        <rFont val="Times New Roman"/>
        <family val="1"/>
      </rPr>
      <t xml:space="preserve">       </t>
    </r>
    <r>
      <rPr>
        <sz val="11"/>
        <color theme="1"/>
        <rFont val="Calibri"/>
        <family val="2"/>
      </rPr>
      <t>Fees should be stated excluding VAT but inclusive of all expenses and disbursements</t>
    </r>
  </si>
  <si>
    <r>
      <t>g.</t>
    </r>
    <r>
      <rPr>
        <sz val="11"/>
        <color theme="1"/>
        <rFont val="Times New Roman"/>
        <family val="1"/>
      </rPr>
      <t xml:space="preserve">       </t>
    </r>
    <r>
      <rPr>
        <sz val="11"/>
        <color theme="1"/>
        <rFont val="Calibri"/>
        <family val="2"/>
      </rPr>
      <t>All prices must be quoted in accordance to the Service Brief for Site Investigation services which is attached to the Invitation to Tender.</t>
    </r>
  </si>
  <si>
    <t>BWA</t>
  </si>
  <si>
    <t>AECOM</t>
  </si>
  <si>
    <t>Anderton Gables</t>
  </si>
  <si>
    <t>Bradshaw Gass</t>
  </si>
  <si>
    <t>WYG</t>
  </si>
  <si>
    <t>SFP</t>
  </si>
  <si>
    <t>Brennan Consult</t>
  </si>
  <si>
    <t>Portland Consulting</t>
  </si>
  <si>
    <t>AEW Architects</t>
  </si>
  <si>
    <t>Ridge &amp; Partners</t>
  </si>
  <si>
    <t xml:space="preserve">AA Projects </t>
  </si>
  <si>
    <t>Thornton Firkin</t>
  </si>
  <si>
    <t>AA Projects</t>
  </si>
  <si>
    <t>Arcus</t>
  </si>
  <si>
    <t>Urban Design &amp; Consult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</si>
</sst>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164" formatCode="0.000%"/>
    <numFmt numFmtId="165" formatCode="0.0%"/>
    <numFmt numFmtId="166" formatCode="&quot;£&quot;#,##0"/>
    <numFmt numFmtId="167" formatCode="0.0000%"/>
    <numFmt numFmtId="168" formatCode="_-[$£-809]* #,##0_-;\-[$£-809]* #,##0_-;_-[$£-809]* &quot;-&quot;_-;_-@_-"/>
    <numFmt numFmtId="169" formatCode="_-[$£-809]* #,##0.00_-;\-[$£-809]* #,##0.00_-;_-[$£-809]* &quot;-&quot;_-;_-@_-"/>
    <numFmt numFmtId="170" formatCode="&quot;£&quot;#,##0.00"/>
  </numFmts>
  <fonts count="31" x14ac:knownFonts="1">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
      <b/>
      <sz val="14"/>
      <color rgb="FF000000"/>
      <name val="Calibri"/>
      <family val="2"/>
    </font>
    <font>
      <b/>
      <sz val="11"/>
      <color indexed="8"/>
      <name val="Calibri"/>
      <family val="2"/>
    </font>
    <font>
      <sz val="10"/>
      <name val="Arial"/>
      <family val="2"/>
    </font>
    <font>
      <sz val="10"/>
      <color indexed="8"/>
      <name val="Arial"/>
      <family val="2"/>
    </font>
    <font>
      <sz val="10"/>
      <color indexed="8"/>
      <name val="Helvetica"/>
    </font>
    <font>
      <sz val="11"/>
      <color indexed="8"/>
      <name val="Calibri"/>
      <family val="2"/>
    </font>
    <font>
      <b/>
      <u/>
      <sz val="11"/>
      <color theme="1"/>
      <name val="Calibri"/>
      <family val="2"/>
    </font>
    <font>
      <sz val="11"/>
      <color theme="1"/>
      <name val="Times New Roman"/>
      <family val="1"/>
    </font>
    <font>
      <sz val="11"/>
      <name val="Calibri"/>
      <family val="2"/>
      <scheme val="minor"/>
    </font>
    <font>
      <b/>
      <sz val="11"/>
      <color theme="1"/>
      <name val="Calibri"/>
      <family val="2"/>
    </font>
    <font>
      <b/>
      <u/>
      <sz val="11"/>
      <color rgb="FF000000"/>
      <name val="Calibri"/>
      <family val="2"/>
      <scheme val="minor"/>
    </font>
    <font>
      <sz val="10"/>
      <color theme="1"/>
      <name val="Calibri"/>
      <family val="2"/>
    </font>
    <font>
      <sz val="7"/>
      <color theme="1"/>
      <name val="Times New Roman"/>
      <family val="1"/>
    </font>
    <font>
      <sz val="10"/>
      <color rgb="FF000000"/>
      <name val="Calibri"/>
      <family val="2"/>
    </font>
    <font>
      <sz val="10"/>
      <name val="Calibri"/>
      <family val="2"/>
    </font>
    <font>
      <sz val="11"/>
      <color theme="1"/>
      <name val="Calibri"/>
      <family val="2"/>
      <scheme val="minor"/>
    </font>
    <font>
      <sz val="11"/>
      <color rgb="FF000000"/>
      <name val="Calibri"/>
      <family val="2"/>
      <scheme val="minor"/>
    </font>
    <font>
      <b/>
      <sz val="10"/>
      <color theme="1"/>
      <name val="Calibri"/>
      <family val="2"/>
    </font>
    <font>
      <sz val="10"/>
      <name val="Calibri"/>
      <family val="2"/>
      <scheme val="minor"/>
    </font>
    <font>
      <sz val="11"/>
      <color rgb="FFFF0000"/>
      <name val="Calibri"/>
      <family val="2"/>
      <scheme val="minor"/>
    </font>
    <font>
      <sz val="11"/>
      <name val="Calibri"/>
      <family val="2"/>
    </font>
    <font>
      <sz val="10"/>
      <color theme="1"/>
      <name val="Calibri"/>
      <family val="2"/>
      <scheme val="minor"/>
    </font>
    <font>
      <sz val="11"/>
      <color theme="1"/>
      <name val="Arial"/>
      <family val="2"/>
    </font>
    <font>
      <b/>
      <sz val="11"/>
      <color rgb="FF000000"/>
      <name val="Calibri"/>
      <family val="2"/>
    </font>
    <font>
      <b/>
      <u/>
      <sz val="13"/>
      <name val="Calibri"/>
      <family val="2"/>
      <scheme val="minor"/>
    </font>
    <font>
      <b/>
      <u/>
      <sz val="11"/>
      <name val="Calibri"/>
      <family val="2"/>
      <scheme val="minor"/>
    </font>
    <font>
      <u/>
      <sz val="11"/>
      <color theme="1"/>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indexed="13"/>
        <bgColor indexed="64"/>
      </patternFill>
    </fill>
    <fill>
      <patternFill patternType="gray125">
        <bgColor theme="0" tint="-0.14996795556505021"/>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auto="1"/>
      </right>
      <top style="thin">
        <color auto="1"/>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auto="1"/>
      </top>
      <bottom style="thin">
        <color auto="1"/>
      </bottom>
      <diagonal/>
    </border>
    <border>
      <left/>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indexed="64"/>
      </top>
      <bottom/>
      <diagonal/>
    </border>
  </borders>
  <cellStyleXfs count="10">
    <xf numFmtId="0" fontId="0" fillId="0" borderId="0"/>
    <xf numFmtId="0" fontId="7" fillId="0" borderId="0"/>
    <xf numFmtId="0" fontId="6" fillId="0" borderId="0"/>
    <xf numFmtId="9" fontId="7" fillId="0" borderId="0" applyFont="0" applyFill="0" applyBorder="0" applyAlignment="0" applyProtection="0"/>
    <xf numFmtId="0" fontId="8" fillId="0" borderId="0" applyNumberFormat="0" applyFill="0" applyBorder="0" applyProtection="0">
      <alignment vertical="top" wrapText="1"/>
    </xf>
    <xf numFmtId="4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512">
    <xf numFmtId="0" fontId="0" fillId="0" borderId="0" xfId="0"/>
    <xf numFmtId="0" fontId="4" fillId="2" borderId="9" xfId="0" applyFont="1" applyFill="1" applyBorder="1" applyAlignment="1">
      <alignment horizontal="center" vertical="center" wrapText="1"/>
    </xf>
    <xf numFmtId="0" fontId="0" fillId="0" borderId="0" xfId="0"/>
    <xf numFmtId="0" fontId="0" fillId="0" borderId="0" xfId="0"/>
    <xf numFmtId="0" fontId="5" fillId="2" borderId="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0" fillId="6" borderId="32" xfId="0" applyFill="1" applyBorder="1" applyAlignment="1" applyProtection="1">
      <alignment vertical="center" wrapText="1"/>
    </xf>
    <xf numFmtId="0" fontId="0" fillId="6" borderId="30" xfId="0" applyFill="1" applyBorder="1" applyAlignment="1" applyProtection="1">
      <alignment vertical="center" wrapText="1"/>
    </xf>
    <xf numFmtId="0" fontId="0" fillId="6" borderId="31" xfId="0" applyFill="1" applyBorder="1" applyAlignment="1" applyProtection="1">
      <alignment vertical="center" wrapText="1"/>
    </xf>
    <xf numFmtId="0" fontId="5" fillId="2" borderId="13" xfId="0" applyFont="1" applyFill="1" applyBorder="1" applyAlignment="1" applyProtection="1">
      <alignment horizontal="center" vertical="center" wrapText="1"/>
    </xf>
    <xf numFmtId="0" fontId="0" fillId="6" borderId="10" xfId="0" applyFill="1" applyBorder="1" applyAlignment="1" applyProtection="1">
      <alignment vertical="center" wrapText="1"/>
    </xf>
    <xf numFmtId="0" fontId="0" fillId="6" borderId="14" xfId="0" applyFill="1" applyBorder="1" applyAlignment="1" applyProtection="1">
      <alignment vertical="center" wrapText="1"/>
    </xf>
    <xf numFmtId="0" fontId="0" fillId="0" borderId="0" xfId="0"/>
    <xf numFmtId="0" fontId="4" fillId="2" borderId="15" xfId="0" applyFont="1" applyFill="1" applyBorder="1" applyAlignment="1">
      <alignment horizontal="center" vertical="center" wrapText="1"/>
    </xf>
    <xf numFmtId="0" fontId="0" fillId="5" borderId="8" xfId="0" applyFill="1" applyBorder="1"/>
    <xf numFmtId="164" fontId="0" fillId="3" borderId="26" xfId="0" applyNumberFormat="1" applyFill="1" applyBorder="1" applyAlignment="1" applyProtection="1">
      <alignment horizontal="center" vertical="center" wrapText="1"/>
      <protection locked="0"/>
    </xf>
    <xf numFmtId="0" fontId="0" fillId="4" borderId="27" xfId="0" applyFill="1" applyBorder="1"/>
    <xf numFmtId="44" fontId="0" fillId="3" borderId="17" xfId="0" applyNumberFormat="1" applyFill="1" applyBorder="1" applyAlignment="1" applyProtection="1">
      <alignment horizontal="center" vertical="center" wrapText="1"/>
      <protection locked="0"/>
    </xf>
    <xf numFmtId="0" fontId="0" fillId="4" borderId="18" xfId="0" applyFill="1" applyBorder="1"/>
    <xf numFmtId="164" fontId="0" fillId="3" borderId="16" xfId="0" applyNumberFormat="1" applyFill="1" applyBorder="1" applyAlignment="1" applyProtection="1">
      <alignment horizontal="center" vertical="center" wrapText="1"/>
      <protection locked="0"/>
    </xf>
    <xf numFmtId="44" fontId="0" fillId="3" borderId="28" xfId="0" applyNumberFormat="1" applyFill="1" applyBorder="1" applyAlignment="1" applyProtection="1">
      <alignment horizontal="center" vertical="center" wrapText="1"/>
      <protection locked="0"/>
    </xf>
    <xf numFmtId="164" fontId="0" fillId="6" borderId="26" xfId="0" applyNumberFormat="1" applyFill="1" applyBorder="1" applyAlignment="1">
      <alignment horizontal="center" vertical="center" wrapText="1"/>
    </xf>
    <xf numFmtId="44" fontId="0" fillId="6" borderId="28" xfId="0" applyNumberFormat="1" applyFill="1" applyBorder="1" applyAlignment="1">
      <alignment horizontal="center" vertical="center" wrapText="1"/>
    </xf>
    <xf numFmtId="44" fontId="0" fillId="6" borderId="2" xfId="0" applyNumberFormat="1" applyFill="1" applyBorder="1"/>
    <xf numFmtId="44" fontId="0" fillId="4" borderId="1" xfId="0" applyNumberFormat="1" applyFill="1" applyBorder="1" applyAlignment="1">
      <alignment horizontal="center" vertical="center"/>
    </xf>
    <xf numFmtId="44" fontId="0" fillId="6" borderId="28" xfId="0" applyNumberFormat="1" applyFill="1" applyBorder="1" applyAlignment="1">
      <alignment horizontal="center" vertical="center"/>
    </xf>
    <xf numFmtId="164" fontId="0" fillId="6" borderId="16" xfId="0" applyNumberFormat="1" applyFill="1" applyBorder="1" applyAlignment="1">
      <alignment horizontal="center" vertical="center" wrapText="1"/>
    </xf>
    <xf numFmtId="44" fontId="0" fillId="6" borderId="17" xfId="0" applyNumberFormat="1" applyFill="1" applyBorder="1" applyAlignment="1">
      <alignment horizontal="center" vertical="center" wrapText="1"/>
    </xf>
    <xf numFmtId="44" fontId="0" fillId="4" borderId="18" xfId="0" applyNumberFormat="1" applyFill="1" applyBorder="1" applyAlignment="1">
      <alignment horizontal="center" vertical="center" wrapText="1"/>
    </xf>
    <xf numFmtId="44" fontId="0" fillId="4" borderId="27" xfId="0" applyNumberFormat="1" applyFill="1" applyBorder="1" applyAlignment="1">
      <alignment horizontal="center" vertical="center" wrapText="1"/>
    </xf>
    <xf numFmtId="165" fontId="0" fillId="4" borderId="18" xfId="0" applyNumberFormat="1" applyFill="1" applyBorder="1"/>
    <xf numFmtId="164" fontId="0" fillId="3" borderId="33" xfId="0" applyNumberFormat="1" applyFill="1" applyBorder="1" applyAlignment="1" applyProtection="1">
      <alignment horizontal="center" vertical="center" wrapText="1"/>
      <protection locked="0"/>
    </xf>
    <xf numFmtId="0" fontId="0" fillId="4" borderId="34" xfId="0" applyFill="1" applyBorder="1"/>
    <xf numFmtId="166" fontId="0" fillId="3" borderId="17" xfId="0" applyNumberFormat="1" applyFill="1" applyBorder="1" applyAlignment="1" applyProtection="1">
      <alignment horizontal="center" vertical="center" wrapText="1"/>
      <protection locked="0"/>
    </xf>
    <xf numFmtId="44" fontId="0" fillId="3" borderId="1" xfId="0" applyNumberFormat="1" applyFill="1" applyBorder="1" applyAlignment="1" applyProtection="1">
      <alignment horizontal="center" vertical="center" wrapText="1"/>
      <protection locked="0"/>
    </xf>
    <xf numFmtId="165" fontId="0" fillId="4" borderId="27" xfId="0" applyNumberFormat="1" applyFill="1" applyBorder="1"/>
    <xf numFmtId="166" fontId="0" fillId="6" borderId="28" xfId="0" applyNumberFormat="1" applyFill="1" applyBorder="1" applyAlignment="1" applyProtection="1">
      <alignment horizontal="center" vertical="center" wrapText="1"/>
    </xf>
    <xf numFmtId="0" fontId="2" fillId="7" borderId="0" xfId="0" applyFont="1" applyFill="1" applyAlignment="1">
      <alignment horizontal="left" vertical="center" wrapText="1" indent="5"/>
    </xf>
    <xf numFmtId="0" fontId="12" fillId="7" borderId="0" xfId="0" applyFont="1" applyFill="1" applyAlignment="1">
      <alignment horizontal="left" vertical="center" wrapText="1" indent="5"/>
    </xf>
    <xf numFmtId="0" fontId="2" fillId="7" borderId="0" xfId="0" applyFont="1" applyFill="1" applyAlignment="1">
      <alignment horizontal="left" vertical="center" indent="5"/>
    </xf>
    <xf numFmtId="0" fontId="11" fillId="7" borderId="0" xfId="0" applyFont="1" applyFill="1" applyAlignment="1">
      <alignment horizontal="left" vertical="center" indent="10"/>
    </xf>
    <xf numFmtId="0" fontId="10" fillId="7" borderId="0" xfId="0" applyFont="1" applyFill="1" applyAlignment="1">
      <alignment vertical="center"/>
    </xf>
    <xf numFmtId="0" fontId="0" fillId="5" borderId="14" xfId="0" applyFill="1" applyBorder="1"/>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0" fillId="4" borderId="2" xfId="0" applyFill="1" applyBorder="1"/>
    <xf numFmtId="0" fontId="0" fillId="0" borderId="0" xfId="0"/>
    <xf numFmtId="0" fontId="5" fillId="2" borderId="3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0" fillId="6" borderId="4" xfId="0" applyFill="1" applyBorder="1" applyAlignment="1" applyProtection="1">
      <alignment vertical="center" wrapText="1"/>
    </xf>
    <xf numFmtId="164" fontId="0" fillId="3" borderId="1" xfId="0" applyNumberFormat="1" applyFill="1" applyBorder="1" applyAlignment="1" applyProtection="1">
      <alignment horizontal="center" vertical="center" wrapText="1"/>
      <protection locked="0"/>
    </xf>
    <xf numFmtId="44" fontId="0" fillId="3" borderId="1" xfId="0" applyNumberForma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8" fontId="0" fillId="3" borderId="17" xfId="0" applyNumberFormat="1" applyFill="1" applyBorder="1" applyAlignment="1" applyProtection="1">
      <alignment horizontal="center" vertical="center" wrapText="1"/>
      <protection locked="0"/>
    </xf>
    <xf numFmtId="8" fontId="0" fillId="3" borderId="28" xfId="0" applyNumberFormat="1" applyFill="1" applyBorder="1" applyAlignment="1" applyProtection="1">
      <alignment horizontal="center" vertical="center" wrapText="1"/>
      <protection locked="0"/>
    </xf>
    <xf numFmtId="0" fontId="0" fillId="4" borderId="42" xfId="0" applyFill="1" applyBorder="1"/>
    <xf numFmtId="44" fontId="0" fillId="3" borderId="35" xfId="0" applyNumberFormat="1" applyFill="1" applyBorder="1" applyAlignment="1" applyProtection="1">
      <alignment horizontal="center" vertical="center" wrapText="1"/>
      <protection locked="0"/>
    </xf>
    <xf numFmtId="8" fontId="0" fillId="3" borderId="35" xfId="0" applyNumberFormat="1" applyFill="1" applyBorder="1" applyAlignment="1" applyProtection="1">
      <alignment horizontal="center" vertical="center" wrapText="1"/>
      <protection locked="0"/>
    </xf>
    <xf numFmtId="166" fontId="0" fillId="3" borderId="2" xfId="0" applyNumberFormat="1" applyFill="1" applyBorder="1" applyAlignment="1" applyProtection="1">
      <alignment horizontal="center" vertical="center" wrapText="1"/>
      <protection locked="0"/>
    </xf>
    <xf numFmtId="0" fontId="0" fillId="4" borderId="17" xfId="0" applyFill="1" applyBorder="1"/>
    <xf numFmtId="0" fontId="0" fillId="4" borderId="28" xfId="0" applyFill="1" applyBorder="1"/>
    <xf numFmtId="0" fontId="3" fillId="6" borderId="16" xfId="0" applyFont="1" applyFill="1" applyBorder="1" applyAlignment="1">
      <alignment vertical="center" wrapText="1"/>
    </xf>
    <xf numFmtId="0" fontId="0" fillId="4" borderId="21" xfId="0" applyFill="1" applyBorder="1"/>
    <xf numFmtId="0" fontId="3" fillId="6" borderId="45" xfId="0" applyFont="1" applyFill="1" applyBorder="1" applyAlignment="1">
      <alignment vertical="center" wrapText="1"/>
    </xf>
    <xf numFmtId="0" fontId="3" fillId="6" borderId="48" xfId="0" applyFont="1" applyFill="1" applyBorder="1" applyAlignment="1">
      <alignment vertical="center" wrapText="1"/>
    </xf>
    <xf numFmtId="0" fontId="0" fillId="6" borderId="8" xfId="0" applyFill="1" applyBorder="1"/>
    <xf numFmtId="0" fontId="1" fillId="2" borderId="40" xfId="0" applyFont="1" applyFill="1" applyBorder="1" applyAlignment="1">
      <alignment horizontal="center" vertical="center"/>
    </xf>
    <xf numFmtId="0" fontId="0" fillId="0" borderId="0" xfId="0" applyAlignment="1">
      <alignment horizontal="center" vertical="center" wrapText="1"/>
    </xf>
    <xf numFmtId="44" fontId="0" fillId="4" borderId="18" xfId="0" applyNumberFormat="1" applyFill="1" applyBorder="1"/>
    <xf numFmtId="44" fontId="3" fillId="6" borderId="16" xfId="0" applyNumberFormat="1" applyFont="1" applyFill="1" applyBorder="1" applyAlignment="1">
      <alignment vertical="center" wrapText="1"/>
    </xf>
    <xf numFmtId="44" fontId="3" fillId="6" borderId="47" xfId="0" applyNumberFormat="1" applyFont="1" applyFill="1" applyBorder="1" applyAlignment="1">
      <alignment horizontal="center" vertical="center" wrapText="1"/>
    </xf>
    <xf numFmtId="44" fontId="0" fillId="4" borderId="17" xfId="0" applyNumberFormat="1" applyFill="1" applyBorder="1" applyAlignment="1">
      <alignment horizontal="center" vertical="center"/>
    </xf>
    <xf numFmtId="44" fontId="0" fillId="4" borderId="18" xfId="0" applyNumberFormat="1" applyFill="1" applyBorder="1" applyAlignment="1">
      <alignment horizontal="center" vertical="center"/>
    </xf>
    <xf numFmtId="44" fontId="3" fillId="6" borderId="16" xfId="0" applyNumberFormat="1" applyFont="1" applyFill="1" applyBorder="1" applyAlignment="1">
      <alignment horizontal="center" vertical="center" wrapText="1"/>
    </xf>
    <xf numFmtId="44" fontId="3" fillId="6" borderId="48" xfId="0" applyNumberFormat="1" applyFont="1" applyFill="1" applyBorder="1" applyAlignment="1">
      <alignment horizontal="center" vertical="center" wrapText="1"/>
    </xf>
    <xf numFmtId="44" fontId="0" fillId="4" borderId="6" xfId="0" applyNumberFormat="1" applyFill="1" applyBorder="1" applyAlignment="1">
      <alignment horizontal="center" vertical="center"/>
    </xf>
    <xf numFmtId="44" fontId="0" fillId="4" borderId="49" xfId="0" applyNumberFormat="1" applyFill="1" applyBorder="1" applyAlignment="1">
      <alignment horizontal="center" vertical="center"/>
    </xf>
    <xf numFmtId="44" fontId="3" fillId="6" borderId="50" xfId="0" applyNumberFormat="1" applyFont="1" applyFill="1" applyBorder="1" applyAlignment="1">
      <alignment horizontal="center" vertical="center" wrapText="1"/>
    </xf>
    <xf numFmtId="44" fontId="0" fillId="6" borderId="8" xfId="0" applyNumberFormat="1" applyFill="1" applyBorder="1" applyAlignment="1">
      <alignment horizontal="center" vertical="center"/>
    </xf>
    <xf numFmtId="44" fontId="0" fillId="4" borderId="21" xfId="0" applyNumberFormat="1" applyFill="1" applyBorder="1" applyAlignment="1">
      <alignment horizontal="center" vertical="center"/>
    </xf>
    <xf numFmtId="44" fontId="0" fillId="4" borderId="22" xfId="0" applyNumberFormat="1" applyFill="1" applyBorder="1" applyAlignment="1">
      <alignment horizontal="center" vertical="center"/>
    </xf>
    <xf numFmtId="44" fontId="0" fillId="6" borderId="20" xfId="0" applyNumberFormat="1" applyFill="1" applyBorder="1" applyAlignment="1">
      <alignment horizontal="center" vertical="center"/>
    </xf>
    <xf numFmtId="44" fontId="0" fillId="4" borderId="34" xfId="0" applyNumberFormat="1" applyFill="1" applyBorder="1" applyAlignment="1">
      <alignment horizontal="center" vertical="center"/>
    </xf>
    <xf numFmtId="44" fontId="0" fillId="4" borderId="42" xfId="0" applyNumberFormat="1" applyFill="1" applyBorder="1" applyAlignment="1">
      <alignment horizontal="center" vertical="center"/>
    </xf>
    <xf numFmtId="44" fontId="0" fillId="4" borderId="10" xfId="0" applyNumberFormat="1" applyFill="1" applyBorder="1" applyAlignment="1">
      <alignment horizontal="center" vertical="center"/>
    </xf>
    <xf numFmtId="0" fontId="0" fillId="4" borderId="27" xfId="0" applyFill="1" applyBorder="1" applyAlignment="1">
      <alignment horizontal="center" vertical="center" wrapText="1"/>
    </xf>
    <xf numFmtId="44" fontId="0" fillId="6" borderId="16" xfId="0" applyNumberFormat="1"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3" fillId="6" borderId="51" xfId="0" applyFont="1" applyFill="1" applyBorder="1" applyAlignment="1">
      <alignment vertical="center" wrapText="1"/>
    </xf>
    <xf numFmtId="0" fontId="1" fillId="2" borderId="14" xfId="0" applyFont="1" applyFill="1" applyBorder="1" applyAlignment="1">
      <alignment horizontal="center" vertical="center"/>
    </xf>
    <xf numFmtId="44" fontId="0" fillId="4" borderId="3" xfId="0" applyNumberFormat="1" applyFill="1" applyBorder="1" applyAlignment="1">
      <alignment horizontal="center" vertical="center"/>
    </xf>
    <xf numFmtId="44" fontId="0" fillId="4" borderId="29" xfId="0" applyNumberFormat="1" applyFill="1" applyBorder="1" applyAlignment="1">
      <alignment horizontal="center" vertical="center"/>
    </xf>
    <xf numFmtId="44" fontId="0" fillId="6" borderId="50" xfId="0" applyNumberFormat="1" applyFill="1" applyBorder="1" applyAlignment="1">
      <alignment horizontal="center" vertical="center" wrapText="1"/>
    </xf>
    <xf numFmtId="44" fontId="0" fillId="4" borderId="14" xfId="0" applyNumberFormat="1" applyFill="1" applyBorder="1" applyAlignment="1">
      <alignment horizontal="center" vertical="center"/>
    </xf>
    <xf numFmtId="44" fontId="0" fillId="6" borderId="20" xfId="0" applyNumberFormat="1" applyFill="1" applyBorder="1" applyAlignment="1">
      <alignment horizontal="center" vertical="center" wrapText="1"/>
    </xf>
    <xf numFmtId="0" fontId="0" fillId="4" borderId="6" xfId="0" applyFill="1" applyBorder="1" applyAlignment="1">
      <alignment horizontal="center" vertical="center" wrapText="1"/>
    </xf>
    <xf numFmtId="0" fontId="0" fillId="4" borderId="21" xfId="0" applyFill="1" applyBorder="1" applyAlignment="1">
      <alignment horizontal="center" vertical="center" wrapText="1"/>
    </xf>
    <xf numFmtId="44" fontId="0" fillId="6" borderId="15" xfId="0" applyNumberFormat="1" applyFill="1" applyBorder="1" applyAlignment="1">
      <alignment horizontal="center" vertical="center"/>
    </xf>
    <xf numFmtId="0" fontId="0" fillId="4" borderId="42" xfId="0" applyFill="1" applyBorder="1" applyAlignment="1">
      <alignment horizontal="center" vertical="center" wrapText="1"/>
    </xf>
    <xf numFmtId="0" fontId="0" fillId="4" borderId="3" xfId="0" applyFill="1" applyBorder="1" applyAlignment="1">
      <alignment horizontal="center" vertical="center" wrapText="1"/>
    </xf>
    <xf numFmtId="44" fontId="0" fillId="6" borderId="19" xfId="0" applyNumberFormat="1" applyFill="1" applyBorder="1" applyAlignment="1">
      <alignment horizontal="center" vertical="center"/>
    </xf>
    <xf numFmtId="44" fontId="0" fillId="6" borderId="24" xfId="0" applyNumberFormat="1" applyFill="1" applyBorder="1" applyAlignment="1">
      <alignment horizontal="center" vertical="center"/>
    </xf>
    <xf numFmtId="0" fontId="0" fillId="4" borderId="25" xfId="0" applyFill="1" applyBorder="1"/>
    <xf numFmtId="166" fontId="0" fillId="3" borderId="28" xfId="0" applyNumberFormat="1" applyFill="1" applyBorder="1" applyAlignment="1" applyProtection="1">
      <alignment horizontal="center" vertical="center" wrapText="1"/>
      <protection locked="0"/>
    </xf>
    <xf numFmtId="164" fontId="0" fillId="6" borderId="16" xfId="0" applyNumberFormat="1" applyFill="1" applyBorder="1" applyAlignment="1">
      <alignment horizontal="center" vertical="center"/>
    </xf>
    <xf numFmtId="44" fontId="0" fillId="6" borderId="17" xfId="0" applyNumberFormat="1" applyFill="1" applyBorder="1" applyAlignment="1">
      <alignment horizontal="center" vertical="center"/>
    </xf>
    <xf numFmtId="164" fontId="0" fillId="6" borderId="26" xfId="0" applyNumberFormat="1" applyFill="1" applyBorder="1" applyAlignment="1">
      <alignment horizontal="center" vertical="center"/>
    </xf>
    <xf numFmtId="6" fontId="0" fillId="6" borderId="17" xfId="0" applyNumberFormat="1" applyFill="1" applyBorder="1" applyAlignment="1">
      <alignment horizontal="center" vertical="center" wrapText="1"/>
    </xf>
    <xf numFmtId="6" fontId="0" fillId="6" borderId="28" xfId="0" applyNumberFormat="1" applyFill="1" applyBorder="1" applyAlignment="1">
      <alignment horizontal="center" vertical="center" wrapText="1"/>
    </xf>
    <xf numFmtId="0" fontId="0" fillId="4" borderId="52" xfId="0" applyFill="1" applyBorder="1"/>
    <xf numFmtId="0" fontId="0" fillId="4" borderId="53" xfId="0" applyFill="1" applyBorder="1"/>
    <xf numFmtId="0" fontId="3" fillId="6" borderId="26" xfId="0" applyFont="1" applyFill="1" applyBorder="1" applyAlignment="1">
      <alignment vertical="center" wrapText="1"/>
    </xf>
    <xf numFmtId="44" fontId="3" fillId="6" borderId="26" xfId="0" applyNumberFormat="1" applyFont="1" applyFill="1" applyBorder="1" applyAlignment="1">
      <alignment vertical="center" wrapText="1"/>
    </xf>
    <xf numFmtId="164" fontId="0" fillId="3" borderId="24" xfId="0" applyNumberFormat="1" applyFill="1" applyBorder="1" applyAlignment="1" applyProtection="1">
      <alignment horizontal="center" vertical="center" wrapText="1"/>
      <protection locked="0"/>
    </xf>
    <xf numFmtId="6" fontId="0" fillId="6" borderId="35" xfId="0" applyNumberFormat="1" applyFill="1" applyBorder="1" applyAlignment="1">
      <alignment horizontal="center" vertical="center" wrapText="1"/>
    </xf>
    <xf numFmtId="166" fontId="0" fillId="6" borderId="35" xfId="0" applyNumberForma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30" xfId="0" applyFont="1" applyFill="1" applyBorder="1" applyAlignment="1">
      <alignment horizontal="left" vertical="center"/>
    </xf>
    <xf numFmtId="0" fontId="0" fillId="6" borderId="55" xfId="0" applyFill="1" applyBorder="1" applyAlignment="1">
      <alignment horizontal="left" vertical="center" wrapText="1"/>
    </xf>
    <xf numFmtId="0" fontId="0" fillId="6" borderId="56" xfId="0" applyFill="1" applyBorder="1" applyAlignment="1">
      <alignment horizontal="left" vertical="center" wrapText="1"/>
    </xf>
    <xf numFmtId="10" fontId="0" fillId="6" borderId="16" xfId="0" applyNumberFormat="1" applyFill="1" applyBorder="1" applyAlignment="1" applyProtection="1">
      <alignment horizontal="center" vertical="center" wrapText="1"/>
      <protection locked="0"/>
    </xf>
    <xf numFmtId="166" fontId="0" fillId="6" borderId="17" xfId="0" applyNumberFormat="1" applyFill="1" applyBorder="1" applyAlignment="1" applyProtection="1">
      <alignment vertical="center" wrapText="1"/>
      <protection locked="0"/>
    </xf>
    <xf numFmtId="10" fontId="0" fillId="6" borderId="26" xfId="0" applyNumberFormat="1" applyFill="1" applyBorder="1" applyAlignment="1" applyProtection="1">
      <alignment horizontal="center" vertical="center" wrapText="1"/>
      <protection locked="0"/>
    </xf>
    <xf numFmtId="166" fontId="0" fillId="6" borderId="28" xfId="0" applyNumberFormat="1" applyFill="1" applyBorder="1" applyAlignment="1" applyProtection="1">
      <alignment vertical="center" wrapText="1"/>
    </xf>
    <xf numFmtId="0" fontId="0" fillId="5" borderId="14" xfId="0" applyFill="1" applyBorder="1" applyAlignment="1">
      <alignment horizontal="left" vertical="center" wrapText="1"/>
    </xf>
    <xf numFmtId="44" fontId="0" fillId="6" borderId="17" xfId="0" applyNumberFormat="1" applyFill="1" applyBorder="1" applyAlignment="1" applyProtection="1">
      <alignment vertical="center" wrapText="1"/>
      <protection locked="0"/>
    </xf>
    <xf numFmtId="44" fontId="0" fillId="4" borderId="27" xfId="0" applyNumberFormat="1" applyFill="1" applyBorder="1"/>
    <xf numFmtId="44" fontId="0" fillId="6" borderId="28" xfId="0" applyNumberFormat="1" applyFill="1" applyBorder="1" applyAlignment="1" applyProtection="1">
      <alignment vertical="center" wrapText="1"/>
    </xf>
    <xf numFmtId="44" fontId="0" fillId="6" borderId="11" xfId="0" applyNumberFormat="1" applyFill="1" applyBorder="1" applyAlignment="1" applyProtection="1">
      <alignment vertical="center"/>
      <protection locked="0"/>
    </xf>
    <xf numFmtId="44" fontId="0" fillId="6" borderId="47" xfId="0" applyNumberFormat="1" applyFill="1" applyBorder="1" applyAlignment="1" applyProtection="1">
      <alignment horizontal="center" vertical="center"/>
      <protection locked="0"/>
    </xf>
    <xf numFmtId="10" fontId="0" fillId="6" borderId="1" xfId="0" applyNumberFormat="1" applyFill="1" applyBorder="1" applyAlignment="1" applyProtection="1">
      <alignment horizontal="center" vertical="center" wrapText="1"/>
      <protection locked="0"/>
    </xf>
    <xf numFmtId="0" fontId="0" fillId="4" borderId="1" xfId="0" applyFill="1" applyBorder="1"/>
    <xf numFmtId="0" fontId="0" fillId="0" borderId="0" xfId="0"/>
    <xf numFmtId="44" fontId="0" fillId="6" borderId="45" xfId="0" applyNumberFormat="1" applyFill="1" applyBorder="1" applyAlignment="1" applyProtection="1">
      <alignment horizontal="center" vertical="center"/>
      <protection locked="0"/>
    </xf>
    <xf numFmtId="44" fontId="0" fillId="6" borderId="47" xfId="0" applyNumberFormat="1" applyFill="1" applyBorder="1" applyAlignment="1" applyProtection="1">
      <alignment vertical="center"/>
      <protection locked="0"/>
    </xf>
    <xf numFmtId="44" fontId="0" fillId="6" borderId="45" xfId="0" applyNumberFormat="1" applyFill="1" applyBorder="1" applyAlignment="1" applyProtection="1">
      <alignment vertical="center"/>
      <protection locked="0"/>
    </xf>
    <xf numFmtId="44" fontId="0" fillId="4" borderId="23" xfId="0" applyNumberFormat="1" applyFill="1" applyBorder="1" applyAlignment="1">
      <alignment horizontal="center" vertical="center"/>
    </xf>
    <xf numFmtId="166" fontId="0" fillId="6" borderId="35" xfId="0" applyNumberFormat="1" applyFill="1" applyBorder="1" applyAlignment="1" applyProtection="1">
      <alignment vertical="center" wrapText="1"/>
    </xf>
    <xf numFmtId="0" fontId="18" fillId="7" borderId="0" xfId="0" applyFont="1" applyFill="1" applyAlignment="1">
      <alignment vertical="center" wrapText="1"/>
    </xf>
    <xf numFmtId="44" fontId="0" fillId="6" borderId="47" xfId="0" applyNumberFormat="1" applyFill="1" applyBorder="1" applyAlignment="1" applyProtection="1">
      <alignment horizontal="center"/>
      <protection locked="0"/>
    </xf>
    <xf numFmtId="44" fontId="0" fillId="6" borderId="45" xfId="0" applyNumberFormat="1" applyFill="1" applyBorder="1" applyAlignment="1" applyProtection="1">
      <alignment horizontal="center"/>
      <protection locked="0"/>
    </xf>
    <xf numFmtId="0" fontId="15" fillId="7" borderId="0" xfId="0" applyFont="1" applyFill="1" applyAlignment="1">
      <alignment vertical="center"/>
    </xf>
    <xf numFmtId="0" fontId="15" fillId="7" borderId="0" xfId="0" applyFont="1" applyFill="1" applyAlignment="1">
      <alignment vertical="center" wrapText="1"/>
    </xf>
    <xf numFmtId="0" fontId="14" fillId="7" borderId="0" xfId="0" applyFont="1" applyFill="1"/>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2" fillId="0" borderId="0" xfId="0" applyFont="1" applyBorder="1" applyAlignment="1">
      <alignment vertical="center"/>
    </xf>
    <xf numFmtId="0" fontId="5" fillId="2" borderId="30"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8" borderId="2" xfId="0" applyFont="1" applyFill="1" applyBorder="1" applyAlignment="1" applyProtection="1">
      <alignment vertical="center" wrapText="1"/>
    </xf>
    <xf numFmtId="0" fontId="1" fillId="2" borderId="5" xfId="0" applyFont="1" applyFill="1" applyBorder="1" applyAlignment="1" applyProtection="1">
      <alignment horizontal="center" vertical="center" wrapText="1"/>
    </xf>
    <xf numFmtId="0" fontId="0" fillId="6" borderId="55" xfId="0" applyFill="1" applyBorder="1" applyAlignment="1" applyProtection="1">
      <alignment vertical="center" wrapText="1"/>
    </xf>
    <xf numFmtId="0" fontId="2" fillId="0" borderId="0" xfId="0" applyFont="1" applyBorder="1" applyAlignment="1">
      <alignment horizontal="center" vertical="center"/>
    </xf>
    <xf numFmtId="0" fontId="0" fillId="0" borderId="0" xfId="0" applyBorder="1"/>
    <xf numFmtId="44" fontId="0" fillId="6" borderId="27" xfId="0" applyNumberFormat="1" applyFill="1" applyBorder="1" applyAlignment="1" applyProtection="1">
      <alignment vertical="center" wrapText="1"/>
      <protection locked="0"/>
    </xf>
    <xf numFmtId="44" fontId="0" fillId="6" borderId="28" xfId="0" applyNumberFormat="1" applyFill="1" applyBorder="1" applyAlignment="1" applyProtection="1">
      <alignment vertical="center" wrapText="1"/>
      <protection locked="0"/>
    </xf>
    <xf numFmtId="0" fontId="0" fillId="4" borderId="1" xfId="0" applyFill="1" applyBorder="1" applyAlignment="1">
      <alignment horizontal="center"/>
    </xf>
    <xf numFmtId="0" fontId="0" fillId="4" borderId="27" xfId="0" applyFill="1" applyBorder="1" applyAlignment="1">
      <alignment horizontal="center"/>
    </xf>
    <xf numFmtId="44" fontId="0" fillId="6" borderId="27" xfId="0" applyNumberFormat="1" applyFill="1" applyBorder="1" applyAlignment="1" applyProtection="1">
      <alignment horizontal="center" vertical="center" wrapText="1"/>
      <protection locked="0"/>
    </xf>
    <xf numFmtId="10" fontId="0" fillId="6" borderId="33" xfId="0" applyNumberFormat="1" applyFont="1" applyFill="1" applyBorder="1" applyAlignment="1" applyProtection="1">
      <alignment horizontal="center" vertical="center" wrapText="1"/>
    </xf>
    <xf numFmtId="10" fontId="0" fillId="6" borderId="26" xfId="0" applyNumberFormat="1" applyFont="1" applyFill="1" applyBorder="1" applyAlignment="1" applyProtection="1">
      <alignment horizontal="center" vertical="center" wrapText="1"/>
    </xf>
    <xf numFmtId="10" fontId="0" fillId="6" borderId="33" xfId="0" applyNumberFormat="1" applyFont="1" applyFill="1" applyBorder="1" applyAlignment="1" applyProtection="1">
      <alignment vertical="center" wrapText="1"/>
    </xf>
    <xf numFmtId="10" fontId="0" fillId="6" borderId="26" xfId="0" applyNumberFormat="1" applyFont="1" applyFill="1" applyBorder="1" applyAlignment="1" applyProtection="1">
      <alignment vertical="center" wrapText="1"/>
    </xf>
    <xf numFmtId="0" fontId="5" fillId="2" borderId="47" xfId="0" applyFont="1" applyFill="1" applyBorder="1" applyAlignment="1" applyProtection="1">
      <alignment horizontal="center" vertical="center" wrapText="1"/>
    </xf>
    <xf numFmtId="0" fontId="0" fillId="6" borderId="45" xfId="0" applyFill="1" applyBorder="1" applyAlignment="1" applyProtection="1">
      <alignment vertical="center" wrapText="1"/>
    </xf>
    <xf numFmtId="0" fontId="0" fillId="6" borderId="46" xfId="0" applyFill="1" applyBorder="1" applyAlignment="1" applyProtection="1">
      <alignment vertical="center" wrapText="1"/>
    </xf>
    <xf numFmtId="10" fontId="0" fillId="6" borderId="1" xfId="0" applyNumberFormat="1" applyFill="1" applyBorder="1" applyAlignment="1" applyProtection="1">
      <alignment vertical="center" wrapText="1"/>
      <protection locked="0"/>
    </xf>
    <xf numFmtId="10" fontId="19" fillId="6" borderId="1" xfId="8"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xf>
    <xf numFmtId="10" fontId="0" fillId="6" borderId="27" xfId="0" applyNumberFormat="1" applyFill="1" applyBorder="1" applyAlignment="1" applyProtection="1">
      <alignment vertical="center" wrapText="1"/>
      <protection locked="0"/>
    </xf>
    <xf numFmtId="10" fontId="19" fillId="6" borderId="27" xfId="8" applyNumberFormat="1" applyFont="1" applyFill="1" applyBorder="1" applyAlignment="1" applyProtection="1">
      <alignment vertical="center" wrapText="1"/>
      <protection locked="0"/>
    </xf>
    <xf numFmtId="0" fontId="1" fillId="8" borderId="4" xfId="0" applyFont="1" applyFill="1" applyBorder="1" applyAlignment="1" applyProtection="1">
      <alignment vertical="center" wrapText="1"/>
    </xf>
    <xf numFmtId="0" fontId="0" fillId="4" borderId="10" xfId="0" applyFill="1" applyBorder="1"/>
    <xf numFmtId="44" fontId="0" fillId="6" borderId="35" xfId="0" applyNumberFormat="1" applyFill="1" applyBorder="1" applyAlignment="1" applyProtection="1">
      <alignment vertical="center" wrapText="1"/>
      <protection locked="0"/>
    </xf>
    <xf numFmtId="0" fontId="1" fillId="2" borderId="16" xfId="0" applyFont="1" applyFill="1" applyBorder="1" applyAlignment="1" applyProtection="1">
      <alignment horizontal="center" vertical="center" wrapText="1"/>
    </xf>
    <xf numFmtId="0" fontId="1" fillId="8" borderId="17" xfId="0" applyFont="1" applyFill="1" applyBorder="1" applyAlignment="1" applyProtection="1">
      <alignment vertical="center" wrapText="1"/>
    </xf>
    <xf numFmtId="0" fontId="1" fillId="2" borderId="17" xfId="0" applyFont="1" applyFill="1" applyBorder="1" applyAlignment="1" applyProtection="1">
      <alignment horizontal="center" vertical="center" wrapText="1"/>
    </xf>
    <xf numFmtId="0" fontId="1" fillId="8" borderId="18" xfId="0" applyFont="1" applyFill="1" applyBorder="1" applyAlignment="1" applyProtection="1">
      <alignment vertical="center" wrapText="1"/>
    </xf>
    <xf numFmtId="0" fontId="1" fillId="8" borderId="42"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8" borderId="21"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10" fontId="19" fillId="6" borderId="1" xfId="8" applyNumberFormat="1" applyFont="1" applyFill="1" applyBorder="1" applyAlignment="1" applyProtection="1">
      <alignment horizontal="center" vertical="center" wrapText="1"/>
      <protection locked="0"/>
    </xf>
    <xf numFmtId="10" fontId="0" fillId="6" borderId="27" xfId="0" applyNumberFormat="1" applyFill="1" applyBorder="1" applyAlignment="1" applyProtection="1">
      <alignment horizontal="center" vertical="center" wrapText="1"/>
      <protection locked="0"/>
    </xf>
    <xf numFmtId="10" fontId="19" fillId="6" borderId="27" xfId="8" applyNumberFormat="1" applyFont="1" applyFill="1" applyBorder="1" applyAlignment="1" applyProtection="1">
      <alignment horizontal="center" vertical="center" wrapText="1"/>
      <protection locked="0"/>
    </xf>
    <xf numFmtId="0" fontId="0" fillId="4" borderId="10" xfId="0" applyFill="1" applyBorder="1" applyAlignment="1">
      <alignment horizontal="center"/>
    </xf>
    <xf numFmtId="44" fontId="0" fillId="6" borderId="35" xfId="0" applyNumberForma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10" fontId="1" fillId="6" borderId="33" xfId="0" applyNumberFormat="1" applyFont="1" applyFill="1" applyBorder="1" applyAlignment="1" applyProtection="1">
      <alignment vertical="center" wrapText="1"/>
    </xf>
    <xf numFmtId="10" fontId="1" fillId="6" borderId="26" xfId="0" applyNumberFormat="1" applyFont="1" applyFill="1" applyBorder="1" applyAlignment="1" applyProtection="1">
      <alignment vertical="center" wrapText="1"/>
    </xf>
    <xf numFmtId="10" fontId="0" fillId="6" borderId="12" xfId="0" applyNumberFormat="1" applyFill="1" applyBorder="1" applyAlignment="1" applyProtection="1">
      <alignment vertical="center" wrapText="1"/>
      <protection locked="0"/>
    </xf>
    <xf numFmtId="10" fontId="0" fillId="6" borderId="59" xfId="0" applyNumberFormat="1" applyFill="1" applyBorder="1" applyAlignment="1" applyProtection="1">
      <alignment vertical="center" wrapText="1"/>
      <protection locked="0"/>
    </xf>
    <xf numFmtId="44" fontId="0" fillId="3" borderId="12" xfId="0" applyNumberFormat="1" applyFill="1" applyBorder="1" applyAlignment="1" applyProtection="1">
      <alignment horizontal="center" vertical="center" wrapText="1"/>
      <protection locked="0"/>
    </xf>
    <xf numFmtId="10" fontId="19" fillId="6" borderId="33" xfId="8" applyNumberFormat="1" applyFont="1" applyFill="1" applyBorder="1" applyAlignment="1" applyProtection="1">
      <alignment vertical="center" wrapText="1"/>
      <protection locked="0"/>
    </xf>
    <xf numFmtId="10" fontId="19" fillId="6" borderId="26" xfId="8" applyNumberFormat="1" applyFont="1" applyFill="1" applyBorder="1" applyAlignment="1" applyProtection="1">
      <alignment vertical="center" wrapText="1"/>
      <protection locked="0"/>
    </xf>
    <xf numFmtId="8" fontId="0" fillId="3" borderId="1" xfId="0" applyNumberFormat="1" applyFill="1" applyBorder="1" applyAlignment="1" applyProtection="1">
      <alignment horizontal="center" vertical="center" wrapText="1"/>
      <protection locked="0"/>
    </xf>
    <xf numFmtId="8" fontId="0" fillId="6" borderId="27" xfId="0" applyNumberFormat="1" applyFill="1" applyBorder="1" applyAlignment="1" applyProtection="1">
      <alignment vertical="center" wrapText="1"/>
      <protection locked="0"/>
    </xf>
    <xf numFmtId="10" fontId="0" fillId="6" borderId="12" xfId="0" applyNumberFormat="1" applyFont="1" applyFill="1" applyBorder="1" applyAlignment="1" applyProtection="1">
      <alignment vertical="center" wrapText="1"/>
    </xf>
    <xf numFmtId="10" fontId="0" fillId="6" borderId="59" xfId="0" applyNumberFormat="1" applyFont="1" applyFill="1" applyBorder="1" applyAlignment="1" applyProtection="1">
      <alignment vertical="center" wrapText="1"/>
    </xf>
    <xf numFmtId="10" fontId="0" fillId="6" borderId="1" xfId="0" applyNumberFormat="1" applyFont="1" applyFill="1" applyBorder="1" applyAlignment="1" applyProtection="1">
      <alignment vertical="center" wrapText="1"/>
    </xf>
    <xf numFmtId="8" fontId="0" fillId="6" borderId="1" xfId="0" applyNumberFormat="1" applyFill="1" applyBorder="1" applyAlignment="1" applyProtection="1">
      <alignment vertical="center" wrapText="1"/>
      <protection locked="0"/>
    </xf>
    <xf numFmtId="8" fontId="0" fillId="6" borderId="28" xfId="0" applyNumberFormat="1" applyFill="1" applyBorder="1" applyAlignment="1" applyProtection="1">
      <alignment vertical="center" wrapText="1"/>
      <protection locked="0"/>
    </xf>
    <xf numFmtId="8" fontId="0" fillId="6" borderId="35" xfId="0" applyNumberFormat="1" applyFill="1" applyBorder="1" applyAlignment="1" applyProtection="1">
      <alignment vertical="center" wrapText="1"/>
      <protection locked="0"/>
    </xf>
    <xf numFmtId="10" fontId="0" fillId="6" borderId="33" xfId="0" applyNumberFormat="1" applyFill="1" applyBorder="1" applyAlignment="1" applyProtection="1">
      <alignment vertical="center" wrapText="1"/>
      <protection locked="0"/>
    </xf>
    <xf numFmtId="10" fontId="0" fillId="6" borderId="26" xfId="0" applyNumberFormat="1" applyFill="1" applyBorder="1" applyAlignment="1" applyProtection="1">
      <alignment vertical="center" wrapText="1"/>
      <protection locked="0"/>
    </xf>
    <xf numFmtId="0" fontId="1" fillId="8" borderId="29" xfId="0" applyFont="1" applyFill="1" applyBorder="1" applyAlignment="1" applyProtection="1">
      <alignment vertical="center" wrapText="1"/>
    </xf>
    <xf numFmtId="0" fontId="19" fillId="0" borderId="0" xfId="8" applyNumberFormat="1" applyFont="1" applyFill="1" applyBorder="1" applyAlignment="1" applyProtection="1">
      <alignment vertical="center" wrapText="1"/>
      <protection locked="0"/>
    </xf>
    <xf numFmtId="164" fontId="0" fillId="6" borderId="33" xfId="0" applyNumberFormat="1" applyFont="1" applyFill="1" applyBorder="1" applyAlignment="1" applyProtection="1">
      <alignment vertical="center" wrapText="1"/>
    </xf>
    <xf numFmtId="164" fontId="0" fillId="6" borderId="26" xfId="0" applyNumberFormat="1" applyFont="1" applyFill="1" applyBorder="1" applyAlignment="1" applyProtection="1">
      <alignment vertical="center" wrapText="1"/>
    </xf>
    <xf numFmtId="164" fontId="0" fillId="6" borderId="1" xfId="0" applyNumberFormat="1" applyFill="1" applyBorder="1" applyAlignment="1" applyProtection="1">
      <alignment vertical="center" wrapText="1"/>
      <protection locked="0"/>
    </xf>
    <xf numFmtId="164" fontId="19" fillId="6" borderId="1" xfId="8" applyNumberFormat="1" applyFont="1" applyFill="1" applyBorder="1" applyAlignment="1" applyProtection="1">
      <alignment vertical="center" wrapText="1"/>
      <protection locked="0"/>
    </xf>
    <xf numFmtId="164" fontId="0" fillId="6" borderId="27" xfId="0" applyNumberFormat="1" applyFill="1" applyBorder="1" applyAlignment="1" applyProtection="1">
      <alignment vertical="center" wrapText="1"/>
      <protection locked="0"/>
    </xf>
    <xf numFmtId="164" fontId="19" fillId="6" borderId="27" xfId="8" applyNumberFormat="1" applyFont="1" applyFill="1" applyBorder="1" applyAlignment="1" applyProtection="1">
      <alignment vertical="center" wrapText="1"/>
      <protection locked="0"/>
    </xf>
    <xf numFmtId="44" fontId="0" fillId="3" borderId="1" xfId="0" applyNumberFormat="1" applyFont="1" applyFill="1" applyBorder="1" applyAlignment="1" applyProtection="1">
      <alignment horizontal="center" vertical="center" wrapText="1"/>
      <protection locked="0"/>
    </xf>
    <xf numFmtId="0" fontId="0" fillId="4" borderId="1" xfId="0" applyFont="1" applyFill="1" applyBorder="1"/>
    <xf numFmtId="44" fontId="0" fillId="6" borderId="27" xfId="0" applyNumberFormat="1" applyFont="1" applyFill="1" applyBorder="1" applyAlignment="1" applyProtection="1">
      <alignment vertical="center" wrapText="1"/>
      <protection locked="0"/>
    </xf>
    <xf numFmtId="10" fontId="12" fillId="6" borderId="33" xfId="0" applyNumberFormat="1" applyFont="1" applyFill="1" applyBorder="1" applyAlignment="1" applyProtection="1">
      <alignment vertical="center" wrapText="1"/>
    </xf>
    <xf numFmtId="44" fontId="12" fillId="3" borderId="1" xfId="0" applyNumberFormat="1" applyFont="1" applyFill="1" applyBorder="1" applyAlignment="1" applyProtection="1">
      <alignment horizontal="center" vertical="center" wrapText="1"/>
      <protection locked="0"/>
    </xf>
    <xf numFmtId="0" fontId="12" fillId="4" borderId="1" xfId="0" applyFont="1" applyFill="1" applyBorder="1"/>
    <xf numFmtId="10" fontId="12" fillId="6" borderId="26" xfId="0" applyNumberFormat="1" applyFont="1" applyFill="1" applyBorder="1" applyAlignment="1" applyProtection="1">
      <alignment vertical="center" wrapText="1"/>
    </xf>
    <xf numFmtId="44" fontId="12" fillId="6" borderId="27" xfId="0" applyNumberFormat="1" applyFont="1" applyFill="1" applyBorder="1" applyAlignment="1" applyProtection="1">
      <alignment vertical="center" wrapText="1"/>
      <protection locked="0"/>
    </xf>
    <xf numFmtId="10" fontId="12" fillId="6" borderId="1" xfId="0" applyNumberFormat="1" applyFont="1" applyFill="1" applyBorder="1" applyAlignment="1" applyProtection="1">
      <alignment vertical="center" wrapText="1"/>
      <protection locked="0"/>
    </xf>
    <xf numFmtId="10" fontId="12" fillId="6" borderId="1" xfId="8" applyNumberFormat="1" applyFont="1" applyFill="1" applyBorder="1" applyAlignment="1" applyProtection="1">
      <alignment vertical="center" wrapText="1"/>
      <protection locked="0"/>
    </xf>
    <xf numFmtId="0" fontId="12" fillId="4" borderId="34" xfId="0" applyFont="1" applyFill="1" applyBorder="1"/>
    <xf numFmtId="0" fontId="12" fillId="4" borderId="27" xfId="0" applyFont="1" applyFill="1" applyBorder="1"/>
    <xf numFmtId="10" fontId="12" fillId="6" borderId="27" xfId="0" applyNumberFormat="1" applyFont="1" applyFill="1" applyBorder="1" applyAlignment="1" applyProtection="1">
      <alignment vertical="center" wrapText="1"/>
      <protection locked="0"/>
    </xf>
    <xf numFmtId="10" fontId="12" fillId="6" borderId="27" xfId="8" applyNumberFormat="1" applyFont="1" applyFill="1" applyBorder="1" applyAlignment="1" applyProtection="1">
      <alignment vertical="center" wrapText="1"/>
      <protection locked="0"/>
    </xf>
    <xf numFmtId="44" fontId="12" fillId="6" borderId="28" xfId="0" applyNumberFormat="1" applyFont="1" applyFill="1" applyBorder="1" applyAlignment="1" applyProtection="1">
      <alignment vertical="center" wrapText="1"/>
      <protection locked="0"/>
    </xf>
    <xf numFmtId="0" fontId="1" fillId="2" borderId="54" xfId="0" applyFont="1" applyFill="1" applyBorder="1" applyAlignment="1" applyProtection="1">
      <alignment horizontal="center" vertical="center" wrapText="1"/>
    </xf>
    <xf numFmtId="10" fontId="12" fillId="6" borderId="12" xfId="0" applyNumberFormat="1" applyFont="1" applyFill="1" applyBorder="1" applyAlignment="1" applyProtection="1">
      <alignment horizontal="right" vertical="center" wrapText="1"/>
    </xf>
    <xf numFmtId="10" fontId="12" fillId="6" borderId="59" xfId="0" applyNumberFormat="1" applyFont="1" applyFill="1" applyBorder="1" applyAlignment="1" applyProtection="1">
      <alignment vertical="center" wrapText="1"/>
    </xf>
    <xf numFmtId="0" fontId="12" fillId="4" borderId="10" xfId="0" applyFont="1" applyFill="1" applyBorder="1"/>
    <xf numFmtId="44" fontId="12" fillId="6" borderId="35" xfId="0" applyNumberFormat="1" applyFont="1" applyFill="1" applyBorder="1" applyAlignment="1" applyProtection="1">
      <alignment vertical="center" wrapText="1"/>
      <protection locked="0"/>
    </xf>
    <xf numFmtId="167" fontId="0" fillId="6" borderId="33" xfId="0" applyNumberFormat="1" applyFont="1" applyFill="1" applyBorder="1" applyAlignment="1" applyProtection="1">
      <alignment vertical="center" wrapText="1"/>
    </xf>
    <xf numFmtId="167" fontId="0" fillId="6" borderId="26" xfId="0" applyNumberFormat="1" applyFont="1" applyFill="1" applyBorder="1" applyAlignment="1" applyProtection="1">
      <alignment vertical="center" wrapText="1"/>
    </xf>
    <xf numFmtId="6" fontId="0" fillId="6" borderId="27" xfId="0" applyNumberFormat="1" applyFill="1" applyBorder="1" applyAlignment="1" applyProtection="1">
      <alignment vertical="center" wrapText="1"/>
      <protection locked="0"/>
    </xf>
    <xf numFmtId="6" fontId="0" fillId="3" borderId="1" xfId="0" applyNumberFormat="1" applyFill="1" applyBorder="1" applyAlignment="1" applyProtection="1">
      <alignment horizontal="center" vertical="center" wrapText="1"/>
      <protection locked="0"/>
    </xf>
    <xf numFmtId="0" fontId="0" fillId="4" borderId="1" xfId="0" applyFill="1" applyBorder="1" applyAlignment="1">
      <alignment vertical="center"/>
    </xf>
    <xf numFmtId="10" fontId="0" fillId="6" borderId="1" xfId="0" applyNumberFormat="1" applyFill="1" applyBorder="1" applyAlignment="1">
      <alignment vertical="center"/>
    </xf>
    <xf numFmtId="44" fontId="0" fillId="6" borderId="1" xfId="0" applyNumberFormat="1" applyFill="1" applyBorder="1" applyAlignment="1">
      <alignment vertical="center"/>
    </xf>
    <xf numFmtId="0" fontId="0" fillId="4" borderId="27" xfId="0" applyFill="1" applyBorder="1" applyAlignment="1">
      <alignment vertical="center"/>
    </xf>
    <xf numFmtId="44" fontId="0" fillId="6" borderId="27" xfId="0" applyNumberFormat="1" applyFill="1" applyBorder="1" applyAlignment="1">
      <alignment vertical="center"/>
    </xf>
    <xf numFmtId="10" fontId="0" fillId="6" borderId="27" xfId="0" applyNumberFormat="1" applyFill="1" applyBorder="1" applyAlignment="1">
      <alignment vertical="center"/>
    </xf>
    <xf numFmtId="10" fontId="0" fillId="6" borderId="12" xfId="0" applyNumberFormat="1" applyFill="1" applyBorder="1" applyAlignment="1">
      <alignment vertical="center"/>
    </xf>
    <xf numFmtId="10" fontId="0" fillId="6" borderId="59" xfId="0" applyNumberFormat="1" applyFill="1" applyBorder="1" applyAlignment="1">
      <alignment vertical="center"/>
    </xf>
    <xf numFmtId="6" fontId="0" fillId="6" borderId="28" xfId="0" applyNumberFormat="1" applyFill="1" applyBorder="1" applyAlignment="1" applyProtection="1">
      <alignment vertical="center" wrapText="1"/>
      <protection locked="0"/>
    </xf>
    <xf numFmtId="164" fontId="1" fillId="6" borderId="12" xfId="0" applyNumberFormat="1" applyFont="1" applyFill="1" applyBorder="1" applyAlignment="1" applyProtection="1">
      <alignment vertical="center" wrapText="1"/>
    </xf>
    <xf numFmtId="164" fontId="1" fillId="6" borderId="59" xfId="0" applyNumberFormat="1" applyFont="1" applyFill="1" applyBorder="1" applyAlignment="1" applyProtection="1">
      <alignment vertical="center" wrapText="1"/>
    </xf>
    <xf numFmtId="167" fontId="0" fillId="6" borderId="12" xfId="0" applyNumberFormat="1" applyFont="1" applyFill="1" applyBorder="1" applyAlignment="1" applyProtection="1">
      <alignment vertical="center" wrapText="1"/>
    </xf>
    <xf numFmtId="167" fontId="0" fillId="6" borderId="59" xfId="0" applyNumberFormat="1" applyFont="1" applyFill="1" applyBorder="1" applyAlignment="1" applyProtection="1">
      <alignment vertical="center" wrapText="1"/>
    </xf>
    <xf numFmtId="0" fontId="0" fillId="4" borderId="10" xfId="0" applyFont="1" applyFill="1" applyBorder="1"/>
    <xf numFmtId="44" fontId="0" fillId="6" borderId="35" xfId="0" applyNumberFormat="1" applyFont="1" applyFill="1" applyBorder="1" applyAlignment="1" applyProtection="1">
      <alignment vertical="center" wrapText="1"/>
      <protection locked="0"/>
    </xf>
    <xf numFmtId="0" fontId="0" fillId="4" borderId="10" xfId="0" applyFill="1" applyBorder="1" applyAlignment="1">
      <alignment vertical="center"/>
    </xf>
    <xf numFmtId="44" fontId="0" fillId="6" borderId="35" xfId="0" applyNumberFormat="1" applyFill="1" applyBorder="1" applyAlignment="1">
      <alignment vertical="center"/>
    </xf>
    <xf numFmtId="10" fontId="0" fillId="6" borderId="1" xfId="0" applyNumberFormat="1" applyFont="1" applyFill="1" applyBorder="1" applyAlignment="1" applyProtection="1">
      <alignment vertical="center" wrapText="1"/>
      <protection locked="0"/>
    </xf>
    <xf numFmtId="0" fontId="0" fillId="4" borderId="27" xfId="0" applyFont="1" applyFill="1" applyBorder="1"/>
    <xf numFmtId="10" fontId="0" fillId="6" borderId="27" xfId="0" applyNumberFormat="1" applyFont="1" applyFill="1" applyBorder="1" applyAlignment="1" applyProtection="1">
      <alignment vertical="center" wrapText="1"/>
      <protection locked="0"/>
    </xf>
    <xf numFmtId="0" fontId="2" fillId="7" borderId="0" xfId="0" applyFont="1" applyFill="1" applyAlignment="1">
      <alignment vertical="center"/>
    </xf>
    <xf numFmtId="0" fontId="13" fillId="7" borderId="0" xfId="0" applyFont="1" applyFill="1" applyAlignment="1">
      <alignment vertical="center"/>
    </xf>
    <xf numFmtId="0" fontId="2" fillId="7" borderId="0" xfId="0" applyFont="1" applyFill="1" applyAlignment="1">
      <alignment vertical="center" wrapText="1"/>
    </xf>
    <xf numFmtId="0" fontId="12" fillId="7" borderId="0" xfId="0" applyFont="1" applyFill="1" applyAlignment="1">
      <alignment wrapText="1"/>
    </xf>
    <xf numFmtId="0" fontId="20" fillId="7" borderId="0" xfId="0" applyFont="1" applyFill="1"/>
    <xf numFmtId="10" fontId="0" fillId="6" borderId="27" xfId="0" applyNumberFormat="1" applyFont="1" applyFill="1" applyBorder="1" applyAlignment="1" applyProtection="1">
      <alignment vertical="center" wrapText="1"/>
    </xf>
    <xf numFmtId="164" fontId="0" fillId="6" borderId="12" xfId="0" applyNumberFormat="1" applyFont="1" applyFill="1" applyBorder="1" applyAlignment="1" applyProtection="1">
      <alignment vertical="center" wrapText="1"/>
    </xf>
    <xf numFmtId="164" fontId="0" fillId="6" borderId="59" xfId="0" applyNumberFormat="1" applyFont="1" applyFill="1" applyBorder="1" applyAlignment="1" applyProtection="1">
      <alignment vertical="center" wrapText="1"/>
    </xf>
    <xf numFmtId="0" fontId="21" fillId="7" borderId="0" xfId="0" applyFont="1" applyFill="1" applyAlignment="1">
      <alignment vertical="center"/>
    </xf>
    <xf numFmtId="0" fontId="22" fillId="7" borderId="0" xfId="0" applyFont="1" applyFill="1" applyAlignment="1">
      <alignment wrapText="1"/>
    </xf>
    <xf numFmtId="164" fontId="0" fillId="6" borderId="26" xfId="0" applyNumberFormat="1" applyFill="1" applyBorder="1" applyAlignment="1" applyProtection="1">
      <alignment horizontal="center" vertical="center" wrapText="1"/>
      <protection locked="0"/>
    </xf>
    <xf numFmtId="164" fontId="0" fillId="6" borderId="24" xfId="0" applyNumberFormat="1" applyFill="1" applyBorder="1" applyAlignment="1" applyProtection="1">
      <alignment horizontal="center" vertical="center" wrapText="1"/>
      <protection locked="0"/>
    </xf>
    <xf numFmtId="165" fontId="0" fillId="4" borderId="25" xfId="0" applyNumberFormat="1" applyFill="1" applyBorder="1"/>
    <xf numFmtId="0" fontId="0" fillId="6" borderId="8" xfId="0" applyFont="1" applyFill="1" applyBorder="1" applyAlignment="1">
      <alignment vertical="center"/>
    </xf>
    <xf numFmtId="168" fontId="0" fillId="6" borderId="14" xfId="0" applyNumberFormat="1" applyFill="1" applyBorder="1" applyAlignment="1" applyProtection="1">
      <alignment vertical="center"/>
      <protection locked="0"/>
    </xf>
    <xf numFmtId="168" fontId="0" fillId="6" borderId="8" xfId="0" applyNumberFormat="1" applyFill="1" applyBorder="1" applyAlignment="1" applyProtection="1">
      <alignment vertical="center"/>
      <protection locked="0"/>
    </xf>
    <xf numFmtId="165" fontId="0" fillId="4" borderId="21" xfId="0" applyNumberFormat="1" applyFill="1" applyBorder="1"/>
    <xf numFmtId="165" fontId="0" fillId="4" borderId="22" xfId="0" applyNumberFormat="1" applyFill="1" applyBorder="1"/>
    <xf numFmtId="164" fontId="0" fillId="6" borderId="16" xfId="0" applyNumberFormat="1" applyFill="1" applyBorder="1" applyAlignment="1" applyProtection="1">
      <alignment horizontal="center" vertical="center" wrapText="1"/>
      <protection locked="0"/>
    </xf>
    <xf numFmtId="165" fontId="0" fillId="4" borderId="23" xfId="0" applyNumberFormat="1" applyFill="1" applyBorder="1"/>
    <xf numFmtId="169" fontId="0" fillId="6" borderId="14" xfId="0" applyNumberFormat="1" applyFill="1" applyBorder="1" applyAlignment="1" applyProtection="1">
      <alignment vertical="center"/>
      <protection locked="0"/>
    </xf>
    <xf numFmtId="165" fontId="0" fillId="4" borderId="20" xfId="0" applyNumberFormat="1" applyFill="1" applyBorder="1"/>
    <xf numFmtId="0" fontId="0" fillId="7" borderId="0" xfId="0" applyFont="1" applyFill="1" applyAlignment="1">
      <alignment horizontal="left" vertical="center" wrapText="1" indent="10"/>
    </xf>
    <xf numFmtId="0" fontId="24" fillId="7" borderId="0" xfId="0" applyFont="1" applyFill="1" applyAlignment="1">
      <alignment horizontal="left" vertical="center" wrapText="1" indent="5"/>
    </xf>
    <xf numFmtId="0" fontId="0" fillId="6" borderId="61" xfId="0" applyFill="1" applyBorder="1" applyAlignment="1" applyProtection="1">
      <alignment vertical="center" wrapText="1"/>
    </xf>
    <xf numFmtId="165" fontId="0" fillId="4" borderId="42" xfId="0" applyNumberFormat="1" applyFill="1" applyBorder="1"/>
    <xf numFmtId="164" fontId="0" fillId="3" borderId="54" xfId="0" applyNumberFormat="1" applyFill="1" applyBorder="1" applyAlignment="1" applyProtection="1">
      <alignment horizontal="center" vertical="center" wrapText="1"/>
      <protection locked="0"/>
    </xf>
    <xf numFmtId="164" fontId="0" fillId="3" borderId="59" xfId="0" applyNumberFormat="1" applyFill="1" applyBorder="1" applyAlignment="1" applyProtection="1">
      <alignment horizontal="center" vertical="center" wrapText="1"/>
      <protection locked="0"/>
    </xf>
    <xf numFmtId="0" fontId="0" fillId="0" borderId="0" xfId="0" applyFont="1"/>
    <xf numFmtId="0" fontId="2" fillId="0" borderId="0" xfId="0" applyFont="1" applyAlignment="1">
      <alignment horizontal="left" vertical="center" indent="5"/>
    </xf>
    <xf numFmtId="0" fontId="0" fillId="7" borderId="0" xfId="0" applyFont="1" applyFill="1" applyAlignment="1">
      <alignment horizontal="left" vertical="center" indent="2"/>
    </xf>
    <xf numFmtId="44" fontId="0" fillId="4" borderId="17" xfId="0" applyNumberFormat="1" applyFill="1" applyBorder="1"/>
    <xf numFmtId="10" fontId="0" fillId="6" borderId="17" xfId="0" applyNumberFormat="1" applyFill="1" applyBorder="1" applyAlignment="1" applyProtection="1">
      <alignment horizontal="center" vertical="center" wrapText="1"/>
      <protection locked="0"/>
    </xf>
    <xf numFmtId="44" fontId="0" fillId="3" borderId="27" xfId="0" applyNumberFormat="1" applyFill="1" applyBorder="1" applyAlignment="1" applyProtection="1">
      <alignment horizontal="center" vertical="center" wrapText="1"/>
      <protection locked="0"/>
    </xf>
    <xf numFmtId="164" fontId="0" fillId="6" borderId="27" xfId="0" applyNumberFormat="1" applyFill="1" applyBorder="1" applyAlignment="1" applyProtection="1">
      <alignment horizontal="center" vertical="center" wrapText="1"/>
      <protection locked="0"/>
    </xf>
    <xf numFmtId="170" fontId="0" fillId="3" borderId="17" xfId="0" applyNumberFormat="1" applyFill="1" applyBorder="1" applyAlignment="1" applyProtection="1">
      <alignment horizontal="center" vertical="center" wrapText="1"/>
      <protection locked="0"/>
    </xf>
    <xf numFmtId="165" fontId="0" fillId="4" borderId="17" xfId="0" applyNumberFormat="1" applyFill="1" applyBorder="1"/>
    <xf numFmtId="166" fontId="0" fillId="3" borderId="27" xfId="0" applyNumberFormat="1" applyFill="1" applyBorder="1" applyAlignment="1" applyProtection="1">
      <alignment horizontal="center" vertical="center" wrapText="1"/>
      <protection locked="0"/>
    </xf>
    <xf numFmtId="164" fontId="0" fillId="6" borderId="17" xfId="0" applyNumberFormat="1" applyFill="1" applyBorder="1" applyAlignment="1" applyProtection="1">
      <alignment horizontal="center" vertical="center" wrapText="1"/>
      <protection locked="0"/>
    </xf>
    <xf numFmtId="8" fontId="0" fillId="3" borderId="27" xfId="0" applyNumberFormat="1" applyFill="1" applyBorder="1" applyAlignment="1" applyProtection="1">
      <alignment horizontal="center" vertical="center" wrapText="1"/>
      <protection locked="0"/>
    </xf>
    <xf numFmtId="44" fontId="0" fillId="3" borderId="17" xfId="9" applyFont="1" applyFill="1" applyBorder="1" applyAlignment="1" applyProtection="1">
      <alignment horizontal="center" vertical="center" wrapText="1"/>
      <protection locked="0"/>
    </xf>
    <xf numFmtId="44" fontId="0" fillId="4" borderId="18" xfId="9" applyFont="1" applyFill="1" applyBorder="1"/>
    <xf numFmtId="44" fontId="0" fillId="4" borderId="27" xfId="9" applyFont="1" applyFill="1" applyBorder="1"/>
    <xf numFmtId="44" fontId="0" fillId="3" borderId="28" xfId="9" applyFont="1" applyFill="1" applyBorder="1" applyAlignment="1" applyProtection="1">
      <alignment horizontal="center" vertical="center" wrapText="1"/>
      <protection locked="0"/>
    </xf>
    <xf numFmtId="170" fontId="0" fillId="3" borderId="27" xfId="0" applyNumberFormat="1" applyFill="1" applyBorder="1" applyAlignment="1" applyProtection="1">
      <alignment horizontal="center" vertical="center" wrapText="1"/>
      <protection locked="0"/>
    </xf>
    <xf numFmtId="170" fontId="0" fillId="3" borderId="28" xfId="0" applyNumberFormat="1" applyFill="1" applyBorder="1" applyAlignment="1" applyProtection="1">
      <alignment horizontal="center" vertical="center" wrapText="1"/>
      <protection locked="0"/>
    </xf>
    <xf numFmtId="164" fontId="25" fillId="6" borderId="16" xfId="0" applyNumberFormat="1" applyFont="1" applyFill="1" applyBorder="1" applyAlignment="1" applyProtection="1">
      <alignment horizontal="center" vertical="center" wrapText="1"/>
      <protection locked="0"/>
    </xf>
    <xf numFmtId="170" fontId="25" fillId="3" borderId="17" xfId="0" applyNumberFormat="1" applyFont="1" applyFill="1" applyBorder="1" applyAlignment="1" applyProtection="1">
      <alignment horizontal="center" vertical="center" wrapText="1"/>
      <protection locked="0"/>
    </xf>
    <xf numFmtId="165" fontId="25" fillId="4" borderId="17" xfId="0" applyNumberFormat="1" applyFont="1" applyFill="1" applyBorder="1"/>
    <xf numFmtId="10" fontId="25" fillId="6" borderId="17" xfId="0" applyNumberFormat="1" applyFont="1" applyFill="1" applyBorder="1" applyAlignment="1" applyProtection="1">
      <alignment horizontal="center" vertical="center" wrapText="1"/>
      <protection locked="0"/>
    </xf>
    <xf numFmtId="165" fontId="25" fillId="4" borderId="18" xfId="0" applyNumberFormat="1" applyFont="1" applyFill="1" applyBorder="1"/>
    <xf numFmtId="164" fontId="25" fillId="6" borderId="26" xfId="0" applyNumberFormat="1" applyFont="1" applyFill="1" applyBorder="1" applyAlignment="1" applyProtection="1">
      <alignment horizontal="center" vertical="center" wrapText="1"/>
      <protection locked="0"/>
    </xf>
    <xf numFmtId="165" fontId="25" fillId="4" borderId="27" xfId="0" applyNumberFormat="1" applyFont="1" applyFill="1" applyBorder="1"/>
    <xf numFmtId="166" fontId="25" fillId="3" borderId="27" xfId="0" applyNumberFormat="1" applyFont="1" applyFill="1" applyBorder="1" applyAlignment="1" applyProtection="1">
      <alignment horizontal="center" vertical="center" wrapText="1"/>
      <protection locked="0"/>
    </xf>
    <xf numFmtId="164" fontId="25" fillId="6" borderId="27" xfId="0" applyNumberFormat="1" applyFont="1" applyFill="1" applyBorder="1" applyAlignment="1" applyProtection="1">
      <alignment horizontal="center" vertical="center" wrapText="1"/>
      <protection locked="0"/>
    </xf>
    <xf numFmtId="166" fontId="25" fillId="3" borderId="28" xfId="0" applyNumberFormat="1" applyFont="1" applyFill="1" applyBorder="1" applyAlignment="1" applyProtection="1">
      <alignment horizontal="center" vertical="center" wrapText="1"/>
      <protection locked="0"/>
    </xf>
    <xf numFmtId="0" fontId="0" fillId="7" borderId="0" xfId="0" applyFont="1" applyFill="1" applyAlignment="1">
      <alignment horizontal="left" vertical="center" indent="5"/>
    </xf>
    <xf numFmtId="0" fontId="26" fillId="7" borderId="0" xfId="0" applyFont="1" applyFill="1" applyAlignment="1">
      <alignment horizontal="left" vertical="center" indent="2"/>
    </xf>
    <xf numFmtId="0" fontId="2" fillId="7" borderId="0" xfId="0" applyFont="1" applyFill="1" applyAlignment="1">
      <alignment horizontal="left" vertical="top" wrapText="1" indent="5"/>
    </xf>
    <xf numFmtId="0" fontId="3" fillId="5" borderId="9"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7" fillId="2" borderId="14" xfId="0" applyFont="1" applyFill="1" applyBorder="1" applyAlignment="1">
      <alignment vertical="center" wrapText="1"/>
    </xf>
    <xf numFmtId="0" fontId="24" fillId="6" borderId="30" xfId="0" applyFont="1" applyFill="1" applyBorder="1" applyAlignment="1">
      <alignment vertical="center" wrapText="1"/>
    </xf>
    <xf numFmtId="0" fontId="24" fillId="6" borderId="55" xfId="0" applyFont="1" applyFill="1" applyBorder="1" applyAlignment="1">
      <alignment vertical="center" wrapText="1"/>
    </xf>
    <xf numFmtId="0" fontId="24" fillId="6" borderId="31" xfId="0" applyFont="1" applyFill="1" applyBorder="1" applyAlignment="1">
      <alignment vertical="center" wrapText="1"/>
    </xf>
    <xf numFmtId="44" fontId="0" fillId="6" borderId="30" xfId="0" applyNumberFormat="1" applyFill="1" applyBorder="1" applyAlignment="1" applyProtection="1">
      <alignment horizontal="center" vertical="center" wrapText="1"/>
      <protection locked="0"/>
    </xf>
    <xf numFmtId="44" fontId="0" fillId="6" borderId="55" xfId="0" applyNumberFormat="1" applyFill="1" applyBorder="1" applyAlignment="1" applyProtection="1">
      <alignment horizontal="center" vertical="center" wrapText="1"/>
      <protection locked="0"/>
    </xf>
    <xf numFmtId="44" fontId="0" fillId="6" borderId="31" xfId="0" applyNumberFormat="1" applyFill="1" applyBorder="1" applyAlignment="1" applyProtection="1">
      <alignment horizontal="center" vertical="center" wrapText="1"/>
      <protection locked="0"/>
    </xf>
    <xf numFmtId="44" fontId="0" fillId="6" borderId="47" xfId="0" applyNumberFormat="1" applyFill="1" applyBorder="1" applyAlignment="1" applyProtection="1">
      <alignment horizontal="center" vertical="center" wrapText="1"/>
      <protection locked="0"/>
    </xf>
    <xf numFmtId="44" fontId="0" fillId="6" borderId="45" xfId="0" applyNumberFormat="1" applyFill="1" applyBorder="1" applyAlignment="1" applyProtection="1">
      <alignment horizontal="center" vertical="center" wrapText="1"/>
      <protection locked="0"/>
    </xf>
    <xf numFmtId="44" fontId="0" fillId="6" borderId="46" xfId="0" applyNumberFormat="1" applyFill="1" applyBorder="1" applyAlignment="1" applyProtection="1">
      <alignment horizontal="center" vertical="center" wrapText="1"/>
      <protection locked="0"/>
    </xf>
    <xf numFmtId="0" fontId="27" fillId="2" borderId="32" xfId="0" applyFont="1" applyFill="1" applyBorder="1" applyAlignment="1">
      <alignment vertical="center" wrapText="1"/>
    </xf>
    <xf numFmtId="44" fontId="0" fillId="6" borderId="30" xfId="0" applyNumberFormat="1" applyFill="1" applyBorder="1" applyAlignment="1">
      <alignment horizontal="center" vertical="center"/>
    </xf>
    <xf numFmtId="44" fontId="0" fillId="6" borderId="55" xfId="0" applyNumberFormat="1" applyFill="1" applyBorder="1" applyAlignment="1">
      <alignment horizontal="center" vertical="center"/>
    </xf>
    <xf numFmtId="44" fontId="0" fillId="6" borderId="31" xfId="0" applyNumberFormat="1" applyFill="1" applyBorder="1" applyAlignment="1">
      <alignment horizontal="center" vertical="center"/>
    </xf>
    <xf numFmtId="170" fontId="0" fillId="6" borderId="30" xfId="0" applyNumberFormat="1" applyFill="1" applyBorder="1" applyAlignment="1" applyProtection="1">
      <alignment horizontal="center" vertical="center" wrapText="1"/>
      <protection locked="0"/>
    </xf>
    <xf numFmtId="170" fontId="0" fillId="6" borderId="55" xfId="0" applyNumberFormat="1" applyFill="1" applyBorder="1" applyAlignment="1" applyProtection="1">
      <alignment horizontal="center" vertical="center" wrapText="1"/>
      <protection locked="0"/>
    </xf>
    <xf numFmtId="170" fontId="0" fillId="6" borderId="31" xfId="0" applyNumberFormat="1" applyFill="1" applyBorder="1" applyAlignment="1" applyProtection="1">
      <alignment horizontal="center" vertical="center" wrapText="1"/>
      <protection locked="0"/>
    </xf>
    <xf numFmtId="44" fontId="0" fillId="6" borderId="30" xfId="8" applyNumberFormat="1" applyFont="1" applyFill="1" applyBorder="1" applyAlignment="1" applyProtection="1">
      <alignment horizontal="center" vertical="center" wrapText="1"/>
      <protection locked="0"/>
    </xf>
    <xf numFmtId="44" fontId="0" fillId="6" borderId="55" xfId="8" applyNumberFormat="1" applyFont="1" applyFill="1" applyBorder="1" applyAlignment="1" applyProtection="1">
      <alignment horizontal="center" vertical="center" wrapText="1"/>
      <protection locked="0"/>
    </xf>
    <xf numFmtId="44" fontId="0" fillId="6" borderId="31" xfId="8" applyNumberFormat="1" applyFont="1" applyFill="1" applyBorder="1" applyAlignment="1" applyProtection="1">
      <alignment horizontal="center" vertical="center" wrapText="1"/>
      <protection locked="0"/>
    </xf>
    <xf numFmtId="0" fontId="0" fillId="7" borderId="0" xfId="0" applyFill="1"/>
    <xf numFmtId="0" fontId="0" fillId="7" borderId="40" xfId="0" applyFill="1" applyBorder="1"/>
    <xf numFmtId="0" fontId="0" fillId="7" borderId="41" xfId="0" applyFill="1" applyBorder="1"/>
    <xf numFmtId="0" fontId="0" fillId="7" borderId="43" xfId="0" applyFill="1" applyBorder="1"/>
    <xf numFmtId="0" fontId="28" fillId="7" borderId="57" xfId="0" applyFont="1" applyFill="1" applyBorder="1"/>
    <xf numFmtId="0" fontId="0" fillId="7" borderId="0" xfId="0" applyFill="1" applyBorder="1"/>
    <xf numFmtId="0" fontId="0" fillId="7" borderId="63" xfId="0" applyFill="1" applyBorder="1"/>
    <xf numFmtId="0" fontId="29" fillId="7" borderId="57" xfId="0" applyFont="1" applyFill="1" applyBorder="1"/>
    <xf numFmtId="0" fontId="0" fillId="7" borderId="19" xfId="0" applyFill="1" applyBorder="1" applyAlignment="1">
      <alignment horizontal="left"/>
    </xf>
    <xf numFmtId="0" fontId="0" fillId="7" borderId="65" xfId="0" applyFill="1" applyBorder="1" applyAlignment="1">
      <alignment horizontal="left"/>
    </xf>
    <xf numFmtId="0" fontId="0" fillId="7" borderId="62" xfId="0" applyFill="1" applyBorder="1" applyAlignment="1">
      <alignment horizontal="left"/>
    </xf>
    <xf numFmtId="0" fontId="0" fillId="7" borderId="0" xfId="0" applyFill="1" applyBorder="1" applyAlignment="1">
      <alignment horizontal="left"/>
    </xf>
    <xf numFmtId="0" fontId="0" fillId="0" borderId="0" xfId="0" applyAlignment="1">
      <alignment wrapText="1"/>
    </xf>
    <xf numFmtId="0" fontId="23" fillId="7" borderId="40" xfId="0" applyFont="1" applyFill="1" applyBorder="1"/>
    <xf numFmtId="0" fontId="23" fillId="0" borderId="40" xfId="0" applyFont="1" applyFill="1" applyBorder="1"/>
    <xf numFmtId="0" fontId="0" fillId="0" borderId="41" xfId="0" applyFill="1" applyBorder="1"/>
    <xf numFmtId="0" fontId="0" fillId="0" borderId="43" xfId="0" applyFill="1" applyBorder="1"/>
    <xf numFmtId="0" fontId="28" fillId="0" borderId="57" xfId="0" applyFont="1" applyFill="1" applyBorder="1"/>
    <xf numFmtId="0" fontId="0" fillId="0" borderId="0" xfId="0" applyFill="1" applyBorder="1"/>
    <xf numFmtId="0" fontId="0" fillId="0" borderId="63" xfId="0" applyFill="1" applyBorder="1"/>
    <xf numFmtId="0" fontId="29" fillId="0" borderId="57" xfId="0" applyFont="1" applyFill="1" applyBorder="1"/>
    <xf numFmtId="0" fontId="0" fillId="0" borderId="19" xfId="0" applyFill="1" applyBorder="1"/>
    <xf numFmtId="0" fontId="0" fillId="0" borderId="65" xfId="0" applyFill="1" applyBorder="1" applyAlignment="1">
      <alignment horizontal="left" vertical="center" wrapText="1"/>
    </xf>
    <xf numFmtId="0" fontId="0" fillId="0" borderId="62" xfId="0" applyFill="1" applyBorder="1" applyAlignment="1">
      <alignment horizontal="left" vertical="center" wrapText="1"/>
    </xf>
    <xf numFmtId="44" fontId="0" fillId="6" borderId="48" xfId="0" applyNumberFormat="1" applyFill="1" applyBorder="1" applyAlignment="1" applyProtection="1">
      <alignment horizontal="center"/>
      <protection locked="0"/>
    </xf>
    <xf numFmtId="44" fontId="0" fillId="6" borderId="48" xfId="0" applyNumberFormat="1" applyFill="1" applyBorder="1" applyAlignment="1" applyProtection="1">
      <alignment vertical="center"/>
      <protection locked="0"/>
    </xf>
    <xf numFmtId="44" fontId="0" fillId="6" borderId="68" xfId="0" applyNumberFormat="1" applyFill="1" applyBorder="1" applyAlignment="1" applyProtection="1">
      <alignment vertical="center"/>
      <protection locked="0"/>
    </xf>
    <xf numFmtId="44" fontId="0" fillId="5" borderId="29" xfId="0" applyNumberFormat="1" applyFill="1" applyBorder="1" applyAlignment="1">
      <alignment horizontal="center"/>
    </xf>
    <xf numFmtId="44" fontId="0" fillId="5" borderId="29" xfId="0" applyNumberFormat="1" applyFill="1" applyBorder="1" applyAlignment="1"/>
    <xf numFmtId="44" fontId="0" fillId="6" borderId="48" xfId="0" applyNumberFormat="1" applyFill="1" applyBorder="1" applyAlignment="1" applyProtection="1">
      <alignment horizontal="center" vertical="center"/>
      <protection locked="0"/>
    </xf>
    <xf numFmtId="44" fontId="0" fillId="5" borderId="29" xfId="0" applyNumberFormat="1" applyFill="1" applyBorder="1" applyAlignment="1">
      <alignment horizontal="center" vertical="center"/>
    </xf>
    <xf numFmtId="0" fontId="5" fillId="2" borderId="37"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10" fontId="0" fillId="3" borderId="16" xfId="0" applyNumberFormat="1" applyFill="1" applyBorder="1" applyAlignment="1" applyProtection="1">
      <alignment horizontal="center" vertical="center" wrapText="1"/>
      <protection locked="0"/>
    </xf>
    <xf numFmtId="10" fontId="0" fillId="3" borderId="26" xfId="0" applyNumberFormat="1" applyFill="1" applyBorder="1" applyAlignment="1" applyProtection="1">
      <alignment horizontal="center" vertical="center" wrapText="1"/>
      <protection locked="0"/>
    </xf>
    <xf numFmtId="166" fontId="0" fillId="3" borderId="1" xfId="0" applyNumberFormat="1" applyFill="1" applyBorder="1" applyAlignment="1" applyProtection="1">
      <alignment horizontal="center" vertical="center" wrapText="1"/>
      <protection locked="0"/>
    </xf>
    <xf numFmtId="166" fontId="0" fillId="6" borderId="1" xfId="0" applyNumberFormat="1" applyFill="1" applyBorder="1" applyAlignment="1" applyProtection="1">
      <alignment horizontal="center" vertical="center" wrapText="1"/>
    </xf>
    <xf numFmtId="44" fontId="0" fillId="6" borderId="14" xfId="0" applyNumberFormat="1" applyFill="1" applyBorder="1"/>
    <xf numFmtId="44" fontId="0" fillId="4" borderId="2" xfId="0" applyNumberFormat="1" applyFill="1" applyBorder="1" applyAlignment="1">
      <alignment horizontal="center" vertical="center"/>
    </xf>
    <xf numFmtId="44" fontId="0" fillId="4" borderId="25" xfId="0" applyNumberFormat="1" applyFill="1" applyBorder="1" applyAlignment="1">
      <alignment horizontal="center" vertical="center"/>
    </xf>
    <xf numFmtId="0" fontId="0" fillId="4" borderId="29" xfId="0" applyFill="1" applyBorder="1" applyAlignment="1">
      <alignment horizontal="center" vertical="center" wrapText="1"/>
    </xf>
    <xf numFmtId="0" fontId="3" fillId="6" borderId="24" xfId="0" applyFont="1" applyFill="1" applyBorder="1" applyAlignment="1">
      <alignment vertical="center" wrapText="1"/>
    </xf>
    <xf numFmtId="0" fontId="3" fillId="6" borderId="50" xfId="0" applyFont="1" applyFill="1" applyBorder="1" applyAlignment="1">
      <alignment vertical="center" wrapText="1"/>
    </xf>
    <xf numFmtId="10" fontId="0" fillId="6" borderId="12" xfId="0" applyNumberFormat="1" applyFont="1" applyFill="1" applyBorder="1" applyAlignment="1" applyProtection="1">
      <alignment vertical="center" wrapText="1"/>
      <protection locked="0"/>
    </xf>
    <xf numFmtId="44" fontId="0" fillId="3" borderId="12" xfId="0" applyNumberFormat="1" applyFont="1" applyFill="1" applyBorder="1" applyAlignment="1" applyProtection="1">
      <alignment horizontal="center" vertical="center" wrapText="1"/>
      <protection locked="0"/>
    </xf>
    <xf numFmtId="10" fontId="0" fillId="6" borderId="59" xfId="0" applyNumberFormat="1" applyFont="1" applyFill="1" applyBorder="1" applyAlignment="1" applyProtection="1">
      <alignment vertical="center" wrapText="1"/>
      <protection locked="0"/>
    </xf>
    <xf numFmtId="170" fontId="0" fillId="3" borderId="1" xfId="0" applyNumberFormat="1" applyFill="1" applyBorder="1" applyAlignment="1" applyProtection="1">
      <alignment horizontal="center" vertical="center" wrapText="1"/>
      <protection locked="0"/>
    </xf>
    <xf numFmtId="165" fontId="0" fillId="4" borderId="1" xfId="0" applyNumberFormat="1" applyFill="1" applyBorder="1"/>
    <xf numFmtId="164" fontId="0" fillId="6" borderId="33" xfId="0" applyNumberFormat="1" applyFill="1" applyBorder="1" applyAlignment="1" applyProtection="1">
      <alignment horizontal="center" vertical="center" wrapText="1"/>
      <protection locked="0"/>
    </xf>
    <xf numFmtId="165" fontId="0" fillId="4" borderId="34" xfId="0" applyNumberFormat="1" applyFill="1" applyBorder="1"/>
    <xf numFmtId="170" fontId="0" fillId="3" borderId="35" xfId="0" applyNumberFormat="1" applyFill="1" applyBorder="1" applyAlignment="1" applyProtection="1">
      <alignment horizontal="center" vertical="center" wrapText="1"/>
      <protection locked="0"/>
    </xf>
    <xf numFmtId="8" fontId="0" fillId="0" borderId="0" xfId="0" applyNumberFormat="1"/>
    <xf numFmtId="44" fontId="3" fillId="6" borderId="2" xfId="0" applyNumberFormat="1" applyFont="1" applyFill="1" applyBorder="1" applyAlignment="1">
      <alignment vertical="center" wrapText="1"/>
    </xf>
    <xf numFmtId="44" fontId="3" fillId="6" borderId="6" xfId="0" applyNumberFormat="1" applyFont="1" applyFill="1" applyBorder="1" applyAlignment="1">
      <alignment vertical="center" wrapText="1"/>
    </xf>
    <xf numFmtId="164" fontId="0" fillId="3" borderId="16" xfId="0" applyNumberFormat="1" applyFont="1" applyFill="1" applyBorder="1" applyAlignment="1" applyProtection="1">
      <alignment horizontal="center" vertical="center" wrapText="1"/>
      <protection locked="0"/>
    </xf>
    <xf numFmtId="44" fontId="0" fillId="3" borderId="17" xfId="0" applyNumberFormat="1" applyFont="1" applyFill="1" applyBorder="1" applyAlignment="1" applyProtection="1">
      <alignment horizontal="center" vertical="center" wrapText="1"/>
      <protection locked="0"/>
    </xf>
    <xf numFmtId="0" fontId="0" fillId="4" borderId="18" xfId="0" applyFont="1" applyFill="1" applyBorder="1"/>
    <xf numFmtId="164" fontId="0" fillId="3" borderId="26" xfId="0" applyNumberFormat="1" applyFont="1" applyFill="1" applyBorder="1" applyAlignment="1" applyProtection="1">
      <alignment horizontal="center" vertical="center" wrapText="1"/>
      <protection locked="0"/>
    </xf>
    <xf numFmtId="44" fontId="0" fillId="3" borderId="28" xfId="0" applyNumberFormat="1" applyFont="1" applyFill="1" applyBorder="1" applyAlignment="1" applyProtection="1">
      <alignment horizontal="center" vertical="center" wrapText="1"/>
      <protection locked="0"/>
    </xf>
    <xf numFmtId="0" fontId="13" fillId="5" borderId="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2" borderId="43"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2" fillId="5" borderId="8"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2" fillId="5" borderId="29" xfId="0" applyFont="1" applyFill="1" applyBorder="1" applyAlignment="1">
      <alignment horizontal="center" vertical="center"/>
    </xf>
    <xf numFmtId="0" fontId="0" fillId="5" borderId="29" xfId="0" applyFill="1" applyBorder="1" applyAlignment="1">
      <alignment horizontal="center"/>
    </xf>
    <xf numFmtId="0" fontId="0" fillId="5" borderId="15" xfId="0" applyFill="1" applyBorder="1" applyAlignment="1">
      <alignment horizontal="center"/>
    </xf>
    <xf numFmtId="0" fontId="5" fillId="2" borderId="37"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1" fillId="2" borderId="1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5" borderId="32" xfId="0" applyFill="1" applyBorder="1" applyAlignment="1">
      <alignment horizontal="center"/>
    </xf>
    <xf numFmtId="0" fontId="0" fillId="5" borderId="58"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40" xfId="0" applyFill="1" applyBorder="1" applyAlignment="1">
      <alignment horizontal="center"/>
    </xf>
    <xf numFmtId="0" fontId="0" fillId="5" borderId="19" xfId="0" applyFill="1" applyBorder="1" applyAlignment="1">
      <alignment horizontal="center"/>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9" xfId="0" applyFont="1" applyFill="1" applyBorder="1" applyAlignment="1">
      <alignment horizontal="center" vertical="center"/>
    </xf>
    <xf numFmtId="0" fontId="20" fillId="5" borderId="8" xfId="0" applyFont="1" applyFill="1" applyBorder="1" applyAlignment="1">
      <alignment horizontal="center"/>
    </xf>
    <xf numFmtId="0" fontId="20" fillId="5" borderId="15" xfId="0" applyFont="1" applyFill="1" applyBorder="1" applyAlignment="1">
      <alignment horizontal="center"/>
    </xf>
    <xf numFmtId="0" fontId="20" fillId="5" borderId="9" xfId="0" applyFont="1" applyFill="1" applyBorder="1" applyAlignment="1">
      <alignment horizontal="center"/>
    </xf>
    <xf numFmtId="0" fontId="3" fillId="5" borderId="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7" borderId="33" xfId="0" applyFill="1" applyBorder="1" applyAlignment="1">
      <alignment horizontal="left"/>
    </xf>
    <xf numFmtId="0" fontId="0" fillId="7" borderId="1" xfId="0" applyFill="1" applyBorder="1" applyAlignment="1">
      <alignment horizontal="left"/>
    </xf>
    <xf numFmtId="0" fontId="0" fillId="7" borderId="34" xfId="0" applyFill="1" applyBorder="1" applyAlignment="1">
      <alignment horizontal="left"/>
    </xf>
    <xf numFmtId="0" fontId="0" fillId="7" borderId="46" xfId="0" applyFill="1" applyBorder="1" applyAlignment="1">
      <alignment horizontal="center"/>
    </xf>
    <xf numFmtId="0" fontId="0" fillId="7" borderId="66" xfId="0" applyFill="1" applyBorder="1" applyAlignment="1">
      <alignment horizontal="center"/>
    </xf>
    <xf numFmtId="0" fontId="0" fillId="7" borderId="67" xfId="0" applyFill="1" applyBorder="1" applyAlignment="1">
      <alignment horizontal="center"/>
    </xf>
    <xf numFmtId="0" fontId="0" fillId="7" borderId="45" xfId="0" applyFill="1" applyBorder="1" applyAlignment="1">
      <alignment horizontal="left" vertical="top" wrapText="1"/>
    </xf>
    <xf numFmtId="0" fontId="0" fillId="7" borderId="11" xfId="0" applyFill="1" applyBorder="1" applyAlignment="1">
      <alignment horizontal="left" vertical="top" wrapText="1"/>
    </xf>
    <xf numFmtId="0" fontId="0" fillId="7" borderId="64" xfId="0" applyFill="1" applyBorder="1" applyAlignment="1">
      <alignment horizontal="left" vertical="top" wrapText="1"/>
    </xf>
    <xf numFmtId="0" fontId="0" fillId="7" borderId="33" xfId="0" applyFill="1" applyBorder="1" applyAlignment="1">
      <alignment horizontal="left" wrapText="1"/>
    </xf>
    <xf numFmtId="0" fontId="0" fillId="7" borderId="1" xfId="0" applyFill="1" applyBorder="1" applyAlignment="1">
      <alignment horizontal="left" wrapText="1"/>
    </xf>
    <xf numFmtId="0" fontId="0" fillId="7" borderId="34" xfId="0" applyFill="1" applyBorder="1" applyAlignment="1">
      <alignment horizontal="left" wrapText="1"/>
    </xf>
    <xf numFmtId="0" fontId="0" fillId="7" borderId="33" xfId="0" applyFill="1" applyBorder="1" applyAlignment="1">
      <alignment horizontal="left" vertical="top" wrapText="1"/>
    </xf>
    <xf numFmtId="0" fontId="0" fillId="7" borderId="1" xfId="0" applyFill="1" applyBorder="1" applyAlignment="1">
      <alignment horizontal="left" vertical="top" wrapText="1"/>
    </xf>
    <xf numFmtId="0" fontId="0" fillId="7" borderId="34" xfId="0" applyFill="1" applyBorder="1" applyAlignment="1">
      <alignment horizontal="left" vertical="top" wrapText="1"/>
    </xf>
    <xf numFmtId="0" fontId="0" fillId="7" borderId="45" xfId="0" applyFill="1" applyBorder="1" applyAlignment="1">
      <alignment horizontal="left"/>
    </xf>
    <xf numFmtId="0" fontId="0" fillId="7" borderId="11" xfId="0" applyFill="1" applyBorder="1" applyAlignment="1">
      <alignment horizontal="left"/>
    </xf>
    <xf numFmtId="0" fontId="0" fillId="7" borderId="64" xfId="0" applyFill="1" applyBorder="1" applyAlignment="1">
      <alignment horizontal="left"/>
    </xf>
    <xf numFmtId="0" fontId="0" fillId="7" borderId="8" xfId="0" applyFill="1" applyBorder="1" applyAlignment="1">
      <alignment horizontal="left" wrapText="1"/>
    </xf>
    <xf numFmtId="0" fontId="0" fillId="7" borderId="15" xfId="0" applyFill="1" applyBorder="1" applyAlignment="1">
      <alignment horizontal="left" wrapText="1"/>
    </xf>
    <xf numFmtId="0" fontId="0" fillId="7" borderId="9" xfId="0" applyFill="1" applyBorder="1" applyAlignment="1">
      <alignment horizontal="left" wrapText="1"/>
    </xf>
    <xf numFmtId="0" fontId="0" fillId="0" borderId="33" xfId="0" applyFill="1" applyBorder="1" applyAlignment="1">
      <alignment horizontal="left" vertical="center" wrapText="1"/>
    </xf>
    <xf numFmtId="0" fontId="0" fillId="0" borderId="1" xfId="0" applyFill="1" applyBorder="1" applyAlignment="1">
      <alignment horizontal="left" vertical="center" wrapText="1"/>
    </xf>
    <xf numFmtId="0" fontId="0" fillId="0" borderId="34" xfId="0" applyFill="1" applyBorder="1" applyAlignment="1">
      <alignment horizontal="left" vertical="center" wrapText="1"/>
    </xf>
    <xf numFmtId="0" fontId="0" fillId="0" borderId="33"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33" xfId="0" applyFill="1" applyBorder="1" applyAlignment="1">
      <alignment horizontal="left" wrapText="1"/>
    </xf>
    <xf numFmtId="0" fontId="0" fillId="0" borderId="1" xfId="0" applyFill="1" applyBorder="1" applyAlignment="1">
      <alignment horizontal="left" wrapText="1"/>
    </xf>
    <xf numFmtId="0" fontId="0" fillId="0" borderId="34" xfId="0" applyFill="1" applyBorder="1" applyAlignment="1">
      <alignment horizontal="left" wrapText="1"/>
    </xf>
    <xf numFmtId="0" fontId="0" fillId="7" borderId="33" xfId="0" applyFill="1" applyBorder="1" applyAlignment="1">
      <alignment horizontal="left" vertical="center" wrapText="1"/>
    </xf>
    <xf numFmtId="0" fontId="0" fillId="7" borderId="1" xfId="0" applyFill="1" applyBorder="1" applyAlignment="1">
      <alignment horizontal="left" vertical="center" wrapText="1"/>
    </xf>
    <xf numFmtId="0" fontId="0" fillId="7" borderId="34" xfId="0" applyFill="1" applyBorder="1" applyAlignment="1">
      <alignment horizontal="left" vertical="center" wrapText="1"/>
    </xf>
    <xf numFmtId="0" fontId="12" fillId="7" borderId="33" xfId="0" applyFont="1" applyFill="1" applyBorder="1" applyAlignment="1">
      <alignment horizontal="left"/>
    </xf>
    <xf numFmtId="0" fontId="12" fillId="7" borderId="1" xfId="0" applyFont="1" applyFill="1" applyBorder="1" applyAlignment="1">
      <alignment horizontal="left"/>
    </xf>
    <xf numFmtId="0" fontId="12" fillId="7" borderId="34" xfId="0" applyFont="1" applyFill="1" applyBorder="1" applyAlignment="1">
      <alignment horizontal="left"/>
    </xf>
    <xf numFmtId="0" fontId="0" fillId="0" borderId="8" xfId="0" applyBorder="1" applyAlignment="1">
      <alignment horizontal="left" wrapText="1"/>
    </xf>
    <xf numFmtId="0" fontId="0" fillId="0" borderId="15" xfId="0" applyBorder="1" applyAlignment="1">
      <alignment horizontal="left" wrapText="1"/>
    </xf>
    <xf numFmtId="0" fontId="0" fillId="0" borderId="9" xfId="0" applyBorder="1" applyAlignment="1">
      <alignment horizontal="left" wrapText="1"/>
    </xf>
  </cellXfs>
  <cellStyles count="10">
    <cellStyle name="Currency" xfId="9" builtinId="4"/>
    <cellStyle name="Currency 2" xfId="5" xr:uid="{00000000-0005-0000-0000-000001000000}"/>
    <cellStyle name="Currency 2 2" xfId="7" xr:uid="{00000000-0005-0000-0000-000002000000}"/>
    <cellStyle name="Normal" xfId="0" builtinId="0"/>
    <cellStyle name="Normal 2" xfId="2" xr:uid="{00000000-0005-0000-0000-000004000000}"/>
    <cellStyle name="Normal 3" xfId="1" xr:uid="{00000000-0005-0000-0000-000005000000}"/>
    <cellStyle name="Normal 4" xfId="4" xr:uid="{00000000-0005-0000-0000-000006000000}"/>
    <cellStyle name="Percent" xfId="8" builtinId="5"/>
    <cellStyle name="Percent 2" xfId="3" xr:uid="{00000000-0005-0000-0000-000008000000}"/>
    <cellStyle name="Percent 2 2"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6"/>
  <sheetViews>
    <sheetView tabSelected="1" zoomScale="70" zoomScaleNormal="70" workbookViewId="0">
      <selection activeCell="O9" sqref="O9"/>
    </sheetView>
  </sheetViews>
  <sheetFormatPr defaultRowHeight="15" x14ac:dyDescent="0.25"/>
  <cols>
    <col min="1" max="1" width="14.5703125" customWidth="1"/>
    <col min="2" max="2" width="13.140625" bestFit="1" customWidth="1"/>
    <col min="3" max="3" width="13.85546875" customWidth="1"/>
    <col min="4" max="4" width="19" bestFit="1" customWidth="1"/>
    <col min="5" max="5" width="13.140625" bestFit="1" customWidth="1"/>
    <col min="6" max="6" width="15.7109375" style="3" bestFit="1" customWidth="1"/>
    <col min="7" max="7" width="16.42578125" style="3" bestFit="1" customWidth="1"/>
    <col min="8" max="8" width="13.140625" style="3" bestFit="1" customWidth="1"/>
    <col min="9" max="9" width="15.7109375" style="3" bestFit="1" customWidth="1"/>
    <col min="10" max="10" width="16.42578125" bestFit="1" customWidth="1"/>
    <col min="11" max="11" width="13.140625" style="3" bestFit="1" customWidth="1"/>
    <col min="12" max="12" width="15.7109375" style="3" bestFit="1" customWidth="1"/>
    <col min="13" max="13" width="16.42578125" bestFit="1" customWidth="1"/>
    <col min="14" max="14" width="13.140625" style="3" bestFit="1" customWidth="1"/>
    <col min="15" max="15" width="15.7109375" style="3" bestFit="1" customWidth="1"/>
    <col min="16" max="16" width="16.42578125" bestFit="1" customWidth="1"/>
    <col min="17" max="17" width="13.140625" style="3" bestFit="1" customWidth="1"/>
    <col min="18" max="18" width="15.7109375" style="3" bestFit="1" customWidth="1"/>
    <col min="19" max="19" width="16.42578125" bestFit="1" customWidth="1"/>
    <col min="20" max="20" width="13.140625" style="3" bestFit="1" customWidth="1"/>
    <col min="21" max="21" width="15.7109375" style="3" bestFit="1" customWidth="1"/>
    <col min="22" max="22" width="16.42578125" bestFit="1" customWidth="1"/>
    <col min="23" max="23" width="13.140625" style="3" bestFit="1" customWidth="1"/>
    <col min="24" max="24" width="15.7109375" style="3" bestFit="1" customWidth="1"/>
    <col min="25" max="25" width="16.42578125" bestFit="1" customWidth="1"/>
    <col min="26" max="26" width="13.140625" style="3" bestFit="1" customWidth="1"/>
    <col min="27" max="27" width="15.7109375" style="3" bestFit="1" customWidth="1"/>
    <col min="28" max="28" width="16.42578125" bestFit="1" customWidth="1"/>
    <col min="29" max="29" width="13.140625" style="3" bestFit="1" customWidth="1"/>
    <col min="30" max="30" width="15.28515625" style="3" customWidth="1"/>
    <col min="31" max="31" width="15.42578125" customWidth="1"/>
    <col min="32" max="32" width="13.140625" style="3" bestFit="1" customWidth="1"/>
    <col min="33" max="33" width="15.7109375" style="3" bestFit="1" customWidth="1"/>
    <col min="34" max="34" width="16.42578125" bestFit="1" customWidth="1"/>
    <col min="35" max="35" width="13.140625" style="3" bestFit="1" customWidth="1"/>
    <col min="36" max="36" width="15.7109375" style="3" bestFit="1" customWidth="1"/>
    <col min="37" max="37" width="16.42578125" bestFit="1" customWidth="1"/>
    <col min="38" max="38" width="13.140625" style="3" bestFit="1" customWidth="1"/>
    <col min="39" max="39" width="15.7109375" style="3" bestFit="1" customWidth="1"/>
    <col min="40" max="40" width="16.42578125" bestFit="1" customWidth="1"/>
    <col min="41" max="41" width="13.140625" style="3" bestFit="1" customWidth="1"/>
    <col min="42" max="42" width="15.7109375" style="3" bestFit="1" customWidth="1"/>
    <col min="43" max="43" width="16.42578125" bestFit="1" customWidth="1"/>
    <col min="44" max="44" width="13.140625" style="3" bestFit="1" customWidth="1"/>
    <col min="45" max="45" width="15.7109375" style="3" bestFit="1" customWidth="1"/>
    <col min="46" max="46" width="16.42578125" bestFit="1" customWidth="1"/>
    <col min="47" max="47" width="13.140625" style="3" bestFit="1" customWidth="1"/>
    <col min="48" max="48" width="15.7109375" style="3" bestFit="1" customWidth="1"/>
    <col min="49" max="49" width="16.42578125" bestFit="1" customWidth="1"/>
    <col min="50" max="50" width="13.140625" style="3" bestFit="1" customWidth="1"/>
    <col min="51" max="51" width="15.7109375" style="3" bestFit="1" customWidth="1"/>
    <col min="52" max="52" width="16.42578125" bestFit="1" customWidth="1"/>
    <col min="53" max="53" width="13.140625" style="3" bestFit="1" customWidth="1"/>
    <col min="54" max="54" width="15.7109375" style="3" bestFit="1" customWidth="1"/>
    <col min="55" max="55" width="16.42578125" bestFit="1" customWidth="1"/>
    <col min="56" max="56" width="13.140625" bestFit="1" customWidth="1"/>
    <col min="57" max="57" width="15.7109375" bestFit="1" customWidth="1"/>
    <col min="58" max="58" width="16.42578125" bestFit="1" customWidth="1"/>
  </cols>
  <sheetData>
    <row r="1" spans="1:58" s="2" customFormat="1" ht="19.5" customHeight="1" thickBot="1" x14ac:dyDescent="0.3">
      <c r="A1" s="420" t="s">
        <v>26</v>
      </c>
      <c r="B1" s="421"/>
      <c r="C1" s="421"/>
      <c r="D1" s="421"/>
      <c r="E1" s="421"/>
      <c r="F1" s="17"/>
      <c r="G1" s="17"/>
      <c r="H1" s="17"/>
      <c r="I1" s="1"/>
      <c r="K1" s="3"/>
      <c r="L1" s="3"/>
      <c r="N1" s="3"/>
      <c r="O1" s="3"/>
      <c r="Q1" s="3"/>
      <c r="R1" s="3"/>
      <c r="T1" s="3"/>
      <c r="U1" s="3"/>
      <c r="W1" s="3"/>
      <c r="X1" s="3"/>
      <c r="Z1" s="3"/>
      <c r="AA1" s="3"/>
      <c r="AC1" s="3"/>
      <c r="AD1" s="3"/>
      <c r="AF1" s="3"/>
      <c r="AG1" s="3"/>
      <c r="AI1" s="3"/>
      <c r="AJ1" s="3"/>
      <c r="AL1" s="3"/>
      <c r="AM1" s="3"/>
      <c r="AO1" s="3"/>
      <c r="AP1" s="3"/>
      <c r="AR1" s="3"/>
      <c r="AS1" s="3"/>
      <c r="AU1" s="3"/>
      <c r="AV1" s="3"/>
      <c r="AX1" s="3"/>
      <c r="AY1" s="3"/>
      <c r="BA1" s="3"/>
      <c r="BB1" s="3"/>
    </row>
    <row r="2" spans="1:58" s="2" customFormat="1" ht="15.75" thickBot="1" x14ac:dyDescent="0.3">
      <c r="F2" s="3"/>
      <c r="G2" s="3"/>
      <c r="H2" s="3"/>
      <c r="I2" s="3"/>
      <c r="K2" s="3"/>
      <c r="L2" s="3"/>
      <c r="N2" s="3"/>
      <c r="O2" s="3"/>
      <c r="Q2" s="3"/>
      <c r="R2" s="3"/>
      <c r="T2" s="3"/>
      <c r="U2" s="3"/>
      <c r="W2" s="3"/>
      <c r="X2" s="3"/>
      <c r="Z2" s="3"/>
      <c r="AA2" s="3"/>
      <c r="AC2" s="3"/>
      <c r="AD2" s="3"/>
      <c r="AF2" s="3"/>
      <c r="AG2" s="3"/>
      <c r="AI2" s="3"/>
      <c r="AJ2" s="3"/>
      <c r="AL2" s="3"/>
      <c r="AM2" s="3"/>
      <c r="AO2" s="3"/>
      <c r="AP2" s="3"/>
      <c r="AR2" s="3"/>
      <c r="AS2" s="3"/>
      <c r="AU2" s="3"/>
      <c r="AV2" s="3"/>
      <c r="AX2" s="3"/>
      <c r="AY2" s="3"/>
      <c r="BA2" s="3"/>
      <c r="BB2" s="3"/>
    </row>
    <row r="3" spans="1:58" ht="15.75" thickBot="1" x14ac:dyDescent="0.3">
      <c r="A3" s="422" t="s">
        <v>21</v>
      </c>
      <c r="B3" s="417" t="s">
        <v>3</v>
      </c>
      <c r="C3" s="418"/>
      <c r="D3" s="419"/>
      <c r="E3" s="417" t="s">
        <v>18</v>
      </c>
      <c r="F3" s="418"/>
      <c r="G3" s="419"/>
      <c r="H3" s="417" t="s">
        <v>4</v>
      </c>
      <c r="I3" s="418"/>
      <c r="J3" s="419"/>
      <c r="K3" s="417" t="s">
        <v>11</v>
      </c>
      <c r="L3" s="418"/>
      <c r="M3" s="419"/>
      <c r="N3" s="417" t="s">
        <v>12</v>
      </c>
      <c r="O3" s="418"/>
      <c r="P3" s="419"/>
      <c r="Q3" s="417" t="s">
        <v>0</v>
      </c>
      <c r="R3" s="418"/>
      <c r="S3" s="419"/>
      <c r="T3" s="417" t="s">
        <v>7</v>
      </c>
      <c r="U3" s="418"/>
      <c r="V3" s="419"/>
      <c r="W3" s="417" t="s">
        <v>6</v>
      </c>
      <c r="X3" s="418"/>
      <c r="Y3" s="419"/>
      <c r="Z3" s="417" t="s">
        <v>9</v>
      </c>
      <c r="AA3" s="418"/>
      <c r="AB3" s="419"/>
      <c r="AC3" s="417" t="s">
        <v>8</v>
      </c>
      <c r="AD3" s="418"/>
      <c r="AE3" s="419"/>
      <c r="AF3" s="417" t="s">
        <v>14</v>
      </c>
      <c r="AG3" s="418"/>
      <c r="AH3" s="419"/>
      <c r="AI3" s="417" t="s">
        <v>10</v>
      </c>
      <c r="AJ3" s="418"/>
      <c r="AK3" s="419"/>
      <c r="AL3" s="417" t="s">
        <v>16</v>
      </c>
      <c r="AM3" s="418"/>
      <c r="AN3" s="419"/>
      <c r="AO3" s="417" t="s">
        <v>15</v>
      </c>
      <c r="AP3" s="418"/>
      <c r="AQ3" s="419"/>
      <c r="AR3" s="417" t="s">
        <v>17</v>
      </c>
      <c r="AS3" s="418"/>
      <c r="AT3" s="419"/>
      <c r="AU3" s="417" t="s">
        <v>2</v>
      </c>
      <c r="AV3" s="418"/>
      <c r="AW3" s="419"/>
      <c r="AX3" s="417" t="s">
        <v>13</v>
      </c>
      <c r="AY3" s="418"/>
      <c r="AZ3" s="419"/>
      <c r="BA3" s="417" t="s">
        <v>1</v>
      </c>
      <c r="BB3" s="418"/>
      <c r="BC3" s="419"/>
      <c r="BD3" s="417" t="s">
        <v>5</v>
      </c>
      <c r="BE3" s="418"/>
      <c r="BF3" s="419"/>
    </row>
    <row r="4" spans="1:58" ht="45.75" thickBot="1" x14ac:dyDescent="0.3">
      <c r="A4" s="423"/>
      <c r="B4" s="5" t="s">
        <v>22</v>
      </c>
      <c r="C4" s="6" t="s">
        <v>23</v>
      </c>
      <c r="D4" s="7" t="s">
        <v>24</v>
      </c>
      <c r="E4" s="5" t="s">
        <v>22</v>
      </c>
      <c r="F4" s="6" t="s">
        <v>23</v>
      </c>
      <c r="G4" s="7" t="s">
        <v>24</v>
      </c>
      <c r="H4" s="5" t="s">
        <v>22</v>
      </c>
      <c r="I4" s="6" t="s">
        <v>23</v>
      </c>
      <c r="J4" s="7" t="s">
        <v>24</v>
      </c>
      <c r="K4" s="5" t="s">
        <v>22</v>
      </c>
      <c r="L4" s="6" t="s">
        <v>23</v>
      </c>
      <c r="M4" s="7" t="s">
        <v>24</v>
      </c>
      <c r="N4" s="5" t="s">
        <v>22</v>
      </c>
      <c r="O4" s="6" t="s">
        <v>23</v>
      </c>
      <c r="P4" s="7" t="s">
        <v>24</v>
      </c>
      <c r="Q4" s="5" t="s">
        <v>22</v>
      </c>
      <c r="R4" s="6" t="s">
        <v>23</v>
      </c>
      <c r="S4" s="7" t="s">
        <v>24</v>
      </c>
      <c r="T4" s="5" t="s">
        <v>22</v>
      </c>
      <c r="U4" s="6" t="s">
        <v>23</v>
      </c>
      <c r="V4" s="7" t="s">
        <v>24</v>
      </c>
      <c r="W4" s="5" t="s">
        <v>22</v>
      </c>
      <c r="X4" s="6" t="s">
        <v>23</v>
      </c>
      <c r="Y4" s="7" t="s">
        <v>24</v>
      </c>
      <c r="Z4" s="5" t="s">
        <v>22</v>
      </c>
      <c r="AA4" s="6" t="s">
        <v>23</v>
      </c>
      <c r="AB4" s="7" t="s">
        <v>24</v>
      </c>
      <c r="AC4" s="5" t="s">
        <v>22</v>
      </c>
      <c r="AD4" s="6" t="s">
        <v>23</v>
      </c>
      <c r="AE4" s="7" t="s">
        <v>24</v>
      </c>
      <c r="AF4" s="5" t="s">
        <v>22</v>
      </c>
      <c r="AG4" s="6" t="s">
        <v>23</v>
      </c>
      <c r="AH4" s="7" t="s">
        <v>24</v>
      </c>
      <c r="AI4" s="5" t="s">
        <v>22</v>
      </c>
      <c r="AJ4" s="6" t="s">
        <v>23</v>
      </c>
      <c r="AK4" s="7" t="s">
        <v>24</v>
      </c>
      <c r="AL4" s="5" t="s">
        <v>22</v>
      </c>
      <c r="AM4" s="6" t="s">
        <v>23</v>
      </c>
      <c r="AN4" s="7" t="s">
        <v>24</v>
      </c>
      <c r="AO4" s="5" t="s">
        <v>22</v>
      </c>
      <c r="AP4" s="6" t="s">
        <v>23</v>
      </c>
      <c r="AQ4" s="7" t="s">
        <v>24</v>
      </c>
      <c r="AR4" s="5" t="s">
        <v>22</v>
      </c>
      <c r="AS4" s="6" t="s">
        <v>23</v>
      </c>
      <c r="AT4" s="7" t="s">
        <v>24</v>
      </c>
      <c r="AU4" s="5" t="s">
        <v>22</v>
      </c>
      <c r="AV4" s="6" t="s">
        <v>23</v>
      </c>
      <c r="AW4" s="7" t="s">
        <v>24</v>
      </c>
      <c r="AX4" s="5" t="s">
        <v>22</v>
      </c>
      <c r="AY4" s="6" t="s">
        <v>23</v>
      </c>
      <c r="AZ4" s="7" t="s">
        <v>24</v>
      </c>
      <c r="BA4" s="5" t="s">
        <v>22</v>
      </c>
      <c r="BB4" s="6" t="s">
        <v>23</v>
      </c>
      <c r="BC4" s="7" t="s">
        <v>24</v>
      </c>
      <c r="BD4" s="5" t="s">
        <v>22</v>
      </c>
      <c r="BE4" s="6" t="s">
        <v>23</v>
      </c>
      <c r="BF4" s="7" t="s">
        <v>24</v>
      </c>
    </row>
    <row r="5" spans="1:58" ht="45.75" thickBot="1" x14ac:dyDescent="0.3">
      <c r="A5" s="10" t="s">
        <v>19</v>
      </c>
      <c r="B5" s="23">
        <v>8.9999999999999993E-3</v>
      </c>
      <c r="C5" s="21">
        <v>19500</v>
      </c>
      <c r="D5" s="22"/>
      <c r="E5" s="23">
        <v>1.2E-2</v>
      </c>
      <c r="F5" s="21">
        <v>18000</v>
      </c>
      <c r="G5" s="22"/>
      <c r="H5" s="23">
        <v>8.9999999999999993E-3</v>
      </c>
      <c r="I5" s="21">
        <v>10000</v>
      </c>
      <c r="J5" s="22"/>
      <c r="K5" s="23">
        <v>8.5000000000000006E-3</v>
      </c>
      <c r="L5" s="21">
        <v>20000</v>
      </c>
      <c r="M5" s="22"/>
      <c r="N5" s="23">
        <v>0.01</v>
      </c>
      <c r="O5" s="21">
        <v>5000</v>
      </c>
      <c r="P5" s="22"/>
      <c r="Q5" s="23">
        <v>5.1999999999999998E-3</v>
      </c>
      <c r="R5" s="21">
        <v>15000</v>
      </c>
      <c r="S5" s="22"/>
      <c r="T5" s="23">
        <v>1.2E-2</v>
      </c>
      <c r="U5" s="21">
        <v>20000</v>
      </c>
      <c r="V5" s="22"/>
      <c r="W5" s="23">
        <v>8.5000000000000006E-3</v>
      </c>
      <c r="X5" s="21">
        <v>12000</v>
      </c>
      <c r="Y5" s="22"/>
      <c r="Z5" s="23">
        <v>8.9999999999999993E-3</v>
      </c>
      <c r="AA5" s="21">
        <v>16500</v>
      </c>
      <c r="AB5" s="22"/>
      <c r="AC5" s="23">
        <v>8.9999999999999993E-3</v>
      </c>
      <c r="AD5" s="37">
        <v>13500</v>
      </c>
      <c r="AE5" s="34"/>
      <c r="AF5" s="23">
        <v>1.026E-2</v>
      </c>
      <c r="AG5" s="21">
        <v>10000</v>
      </c>
      <c r="AH5" s="22"/>
      <c r="AI5" s="30">
        <v>8.3999999999999995E-3</v>
      </c>
      <c r="AJ5" s="31">
        <v>3500</v>
      </c>
      <c r="AK5" s="32"/>
      <c r="AL5" s="23">
        <v>8.9999999999999993E-3</v>
      </c>
      <c r="AM5" s="21">
        <v>9000</v>
      </c>
      <c r="AN5" s="22"/>
      <c r="AO5" s="23">
        <v>1.24E-2</v>
      </c>
      <c r="AP5" s="21">
        <v>12400</v>
      </c>
      <c r="AQ5" s="22"/>
      <c r="AR5" s="23">
        <v>9.1000000000000004E-3</v>
      </c>
      <c r="AS5" s="21">
        <v>11750</v>
      </c>
      <c r="AT5" s="22"/>
      <c r="AU5" s="23">
        <v>7.0000000000000001E-3</v>
      </c>
      <c r="AV5" s="21">
        <v>25000</v>
      </c>
      <c r="AW5" s="22"/>
      <c r="AX5" s="23">
        <v>1.2999999999999999E-2</v>
      </c>
      <c r="AY5" s="21">
        <v>7500</v>
      </c>
      <c r="AZ5" s="22"/>
      <c r="BA5" s="23">
        <v>6.4999999999999997E-3</v>
      </c>
      <c r="BB5" s="21">
        <v>3250</v>
      </c>
      <c r="BC5" s="22"/>
      <c r="BD5" s="23">
        <v>8.5000000000000006E-3</v>
      </c>
      <c r="BE5" s="21">
        <v>15000</v>
      </c>
      <c r="BF5" s="22"/>
    </row>
    <row r="6" spans="1:58" ht="41.25" customHeight="1" thickBot="1" x14ac:dyDescent="0.3">
      <c r="A6" s="15" t="s">
        <v>20</v>
      </c>
      <c r="B6" s="19">
        <v>6.8999999999999999E-3</v>
      </c>
      <c r="C6" s="20"/>
      <c r="D6" s="24">
        <v>97500</v>
      </c>
      <c r="E6" s="19">
        <v>6.0000000000000001E-3</v>
      </c>
      <c r="F6" s="20"/>
      <c r="G6" s="24">
        <v>60000</v>
      </c>
      <c r="H6" s="19">
        <v>6.4999999999999997E-3</v>
      </c>
      <c r="I6" s="20"/>
      <c r="J6" s="24">
        <v>80000</v>
      </c>
      <c r="K6" s="19">
        <v>6.4999999999999997E-3</v>
      </c>
      <c r="L6" s="20"/>
      <c r="M6" s="24">
        <v>75000</v>
      </c>
      <c r="N6" s="19">
        <v>7.4999999999999997E-3</v>
      </c>
      <c r="O6" s="20"/>
      <c r="P6" s="24">
        <v>112500</v>
      </c>
      <c r="Q6" s="19">
        <v>4.4000000000000003E-3</v>
      </c>
      <c r="R6" s="20"/>
      <c r="S6" s="24">
        <v>66000</v>
      </c>
      <c r="T6" s="19">
        <v>8.0000000000000002E-3</v>
      </c>
      <c r="U6" s="20"/>
      <c r="V6" s="24">
        <v>85500</v>
      </c>
      <c r="W6" s="19">
        <v>7.0000000000000001E-3</v>
      </c>
      <c r="X6" s="20"/>
      <c r="Y6" s="24">
        <v>80000</v>
      </c>
      <c r="Z6" s="19">
        <v>6.0000000000000001E-3</v>
      </c>
      <c r="AA6" s="20"/>
      <c r="AB6" s="24">
        <v>75000</v>
      </c>
      <c r="AC6" s="19">
        <v>8.0000000000000002E-3</v>
      </c>
      <c r="AD6" s="39"/>
      <c r="AE6" s="40">
        <v>65000</v>
      </c>
      <c r="AF6" s="19">
        <v>8.3999999999999995E-3</v>
      </c>
      <c r="AG6" s="20"/>
      <c r="AH6" s="24">
        <v>63825</v>
      </c>
      <c r="AI6" s="25">
        <v>6.6E-3</v>
      </c>
      <c r="AJ6" s="33"/>
      <c r="AK6" s="26">
        <v>99000</v>
      </c>
      <c r="AL6" s="19">
        <v>8.9999999999999993E-3</v>
      </c>
      <c r="AM6" s="20"/>
      <c r="AN6" s="24">
        <v>135000</v>
      </c>
      <c r="AO6" s="19">
        <v>7.4000000000000003E-3</v>
      </c>
      <c r="AP6" s="20"/>
      <c r="AQ6" s="24">
        <v>91500</v>
      </c>
      <c r="AR6" s="19">
        <v>8.2000000000000007E-3</v>
      </c>
      <c r="AS6" s="20"/>
      <c r="AT6" s="24">
        <v>114800</v>
      </c>
      <c r="AU6" s="19">
        <v>6.4999999999999997E-3</v>
      </c>
      <c r="AV6" s="20"/>
      <c r="AW6" s="24">
        <v>75000</v>
      </c>
      <c r="AX6" s="19">
        <v>0.01</v>
      </c>
      <c r="AY6" s="20"/>
      <c r="AZ6" s="24">
        <v>12500</v>
      </c>
      <c r="BA6" s="19">
        <v>5.4999999999999997E-3</v>
      </c>
      <c r="BB6" s="20"/>
      <c r="BC6" s="24">
        <v>55000</v>
      </c>
      <c r="BD6" s="19">
        <v>6.4999999999999997E-3</v>
      </c>
      <c r="BE6" s="20"/>
      <c r="BF6" s="24">
        <v>80000</v>
      </c>
    </row>
  </sheetData>
  <sortState xmlns:xlrd2="http://schemas.microsoft.com/office/spreadsheetml/2017/richdata2" ref="C1:C19">
    <sortCondition ref="C1"/>
  </sortState>
  <mergeCells count="21">
    <mergeCell ref="AC3:AE3"/>
    <mergeCell ref="AF3:AH3"/>
    <mergeCell ref="AI3:AK3"/>
    <mergeCell ref="BA3:BC3"/>
    <mergeCell ref="BD3:BF3"/>
    <mergeCell ref="AL3:AN3"/>
    <mergeCell ref="AO3:AQ3"/>
    <mergeCell ref="AR3:AT3"/>
    <mergeCell ref="AU3:AW3"/>
    <mergeCell ref="AX3:AZ3"/>
    <mergeCell ref="N3:P3"/>
    <mergeCell ref="Q3:S3"/>
    <mergeCell ref="T3:V3"/>
    <mergeCell ref="W3:Y3"/>
    <mergeCell ref="Z3:AB3"/>
    <mergeCell ref="B3:D3"/>
    <mergeCell ref="A1:E1"/>
    <mergeCell ref="E3:G3"/>
    <mergeCell ref="H3:J3"/>
    <mergeCell ref="K3:M3"/>
    <mergeCell ref="A3:A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4"/>
  <sheetViews>
    <sheetView zoomScale="80" zoomScaleNormal="80" workbookViewId="0">
      <selection activeCell="H28" sqref="H28"/>
    </sheetView>
  </sheetViews>
  <sheetFormatPr defaultRowHeight="15" x14ac:dyDescent="0.25"/>
  <cols>
    <col min="1" max="1" width="17.140625" bestFit="1" customWidth="1"/>
    <col min="2" max="2" width="12.5703125" bestFit="1" customWidth="1"/>
    <col min="5" max="5" width="11" bestFit="1" customWidth="1"/>
    <col min="8" max="8" width="11.42578125" bestFit="1" customWidth="1"/>
    <col min="11" max="11" width="11.28515625" bestFit="1" customWidth="1"/>
    <col min="14" max="14" width="11.28515625" bestFit="1" customWidth="1"/>
    <col min="17" max="17" width="10.85546875" bestFit="1" customWidth="1"/>
    <col min="20" max="20" width="11.28515625" bestFit="1" customWidth="1"/>
    <col min="22" max="22" width="10.28515625" bestFit="1" customWidth="1"/>
    <col min="23" max="23" width="10.85546875" bestFit="1" customWidth="1"/>
    <col min="26" max="26" width="11.28515625" bestFit="1" customWidth="1"/>
    <col min="29" max="29" width="11.28515625" bestFit="1" customWidth="1"/>
    <col min="32" max="32" width="11.28515625" bestFit="1" customWidth="1"/>
    <col min="34" max="34" width="12.42578125" customWidth="1"/>
  </cols>
  <sheetData>
    <row r="1" spans="1:25" ht="19.5" thickBot="1" x14ac:dyDescent="0.3">
      <c r="A1" s="420" t="s">
        <v>93</v>
      </c>
      <c r="B1" s="421"/>
      <c r="C1" s="421"/>
      <c r="D1" s="421"/>
      <c r="E1" s="421"/>
      <c r="F1" s="421"/>
      <c r="G1" s="427"/>
    </row>
    <row r="2" spans="1:25" ht="15.75" thickBot="1" x14ac:dyDescent="0.3"/>
    <row r="3" spans="1:25" ht="15.75" thickBot="1" x14ac:dyDescent="0.3">
      <c r="A3" s="18"/>
      <c r="B3" s="428" t="s">
        <v>60</v>
      </c>
      <c r="C3" s="425"/>
      <c r="D3" s="425"/>
      <c r="E3" s="428" t="s">
        <v>97</v>
      </c>
      <c r="F3" s="425"/>
      <c r="G3" s="425"/>
      <c r="H3" s="428" t="s">
        <v>92</v>
      </c>
      <c r="I3" s="425"/>
      <c r="J3" s="425"/>
      <c r="K3" s="428" t="s">
        <v>95</v>
      </c>
      <c r="L3" s="425"/>
      <c r="M3" s="425"/>
      <c r="N3" s="428" t="s">
        <v>48</v>
      </c>
      <c r="O3" s="425"/>
      <c r="P3" s="425"/>
      <c r="Q3" s="428" t="s">
        <v>65</v>
      </c>
      <c r="R3" s="425"/>
      <c r="S3" s="425"/>
      <c r="T3" s="428" t="s">
        <v>96</v>
      </c>
      <c r="U3" s="425"/>
      <c r="V3" s="425"/>
      <c r="W3" s="428" t="s">
        <v>5</v>
      </c>
      <c r="X3" s="425"/>
      <c r="Y3" s="426"/>
    </row>
    <row r="4" spans="1:25" ht="45.75" thickBot="1" x14ac:dyDescent="0.3">
      <c r="A4" s="47" t="s">
        <v>21</v>
      </c>
      <c r="B4" s="5" t="s">
        <v>22</v>
      </c>
      <c r="C4" s="124" t="s">
        <v>71</v>
      </c>
      <c r="D4" s="125" t="s">
        <v>72</v>
      </c>
      <c r="E4" s="5" t="s">
        <v>22</v>
      </c>
      <c r="F4" s="124" t="s">
        <v>71</v>
      </c>
      <c r="G4" s="125" t="s">
        <v>72</v>
      </c>
      <c r="H4" s="5" t="s">
        <v>22</v>
      </c>
      <c r="I4" s="124" t="s">
        <v>71</v>
      </c>
      <c r="J4" s="125" t="s">
        <v>72</v>
      </c>
      <c r="K4" s="5" t="s">
        <v>22</v>
      </c>
      <c r="L4" s="124" t="s">
        <v>71</v>
      </c>
      <c r="M4" s="125" t="s">
        <v>72</v>
      </c>
      <c r="N4" s="5" t="s">
        <v>22</v>
      </c>
      <c r="O4" s="124" t="s">
        <v>71</v>
      </c>
      <c r="P4" s="125" t="s">
        <v>72</v>
      </c>
      <c r="Q4" s="5" t="s">
        <v>22</v>
      </c>
      <c r="R4" s="124" t="s">
        <v>71</v>
      </c>
      <c r="S4" s="125" t="s">
        <v>72</v>
      </c>
      <c r="T4" s="5" t="s">
        <v>22</v>
      </c>
      <c r="U4" s="124" t="s">
        <v>71</v>
      </c>
      <c r="V4" s="125" t="s">
        <v>72</v>
      </c>
      <c r="W4" s="5" t="s">
        <v>22</v>
      </c>
      <c r="X4" s="124" t="s">
        <v>71</v>
      </c>
      <c r="Y4" s="125" t="s">
        <v>72</v>
      </c>
    </row>
    <row r="5" spans="1:25" ht="60" customHeight="1" x14ac:dyDescent="0.25">
      <c r="A5" s="11" t="s">
        <v>69</v>
      </c>
      <c r="B5" s="129">
        <v>3.9399999999999998E-2</v>
      </c>
      <c r="C5" s="130">
        <v>48000</v>
      </c>
      <c r="D5" s="62"/>
      <c r="E5" s="129">
        <v>3.2500000000000001E-2</v>
      </c>
      <c r="F5" s="130">
        <v>50000</v>
      </c>
      <c r="G5" s="22"/>
      <c r="H5" s="129">
        <v>4.8000000000000001E-2</v>
      </c>
      <c r="I5" s="130">
        <v>13500</v>
      </c>
      <c r="J5" s="22"/>
      <c r="K5" s="129">
        <v>0.06</v>
      </c>
      <c r="L5" s="130">
        <v>6000</v>
      </c>
      <c r="M5" s="22"/>
      <c r="N5" s="129">
        <v>3.5000000000000003E-2</v>
      </c>
      <c r="O5" s="130">
        <v>4000</v>
      </c>
      <c r="P5" s="22"/>
      <c r="Q5" s="129">
        <v>0.05</v>
      </c>
      <c r="R5" s="130">
        <v>5000</v>
      </c>
      <c r="S5" s="22"/>
      <c r="T5" s="129">
        <v>2.1999999999999999E-2</v>
      </c>
      <c r="U5" s="130">
        <v>9500</v>
      </c>
      <c r="V5" s="22"/>
      <c r="W5" s="129">
        <v>0.06</v>
      </c>
      <c r="X5" s="130">
        <v>20000</v>
      </c>
      <c r="Y5" s="22"/>
    </row>
    <row r="6" spans="1:25" ht="51" customHeight="1" thickBot="1" x14ac:dyDescent="0.3">
      <c r="A6" s="12" t="s">
        <v>70</v>
      </c>
      <c r="B6" s="131">
        <v>3.61E-2</v>
      </c>
      <c r="C6" s="20"/>
      <c r="D6" s="146">
        <v>264000</v>
      </c>
      <c r="E6" s="131">
        <v>0.03</v>
      </c>
      <c r="F6" s="20"/>
      <c r="G6" s="132">
        <v>450000</v>
      </c>
      <c r="H6" s="131">
        <v>4.2000000000000003E-2</v>
      </c>
      <c r="I6" s="20"/>
      <c r="J6" s="132">
        <v>60000</v>
      </c>
      <c r="K6" s="131">
        <v>4.4999999999999998E-2</v>
      </c>
      <c r="L6" s="20"/>
      <c r="M6" s="132">
        <v>65000</v>
      </c>
      <c r="N6" s="131">
        <v>1.9E-2</v>
      </c>
      <c r="O6" s="20"/>
      <c r="P6" s="132">
        <v>210000</v>
      </c>
      <c r="Q6" s="131">
        <v>0.04</v>
      </c>
      <c r="R6" s="20"/>
      <c r="S6" s="132">
        <v>500000</v>
      </c>
      <c r="T6" s="131">
        <v>1.7000000000000001E-2</v>
      </c>
      <c r="U6" s="20"/>
      <c r="V6" s="132">
        <v>180000</v>
      </c>
      <c r="W6" s="131">
        <v>0.05</v>
      </c>
      <c r="X6" s="20"/>
      <c r="Y6" s="132">
        <v>80000</v>
      </c>
    </row>
    <row r="7" spans="1:25" ht="15.75" thickBot="1" x14ac:dyDescent="0.3"/>
    <row r="8" spans="1:25" ht="15.75" thickBot="1" x14ac:dyDescent="0.3">
      <c r="A8" s="126" t="s">
        <v>98</v>
      </c>
      <c r="B8" s="439" t="s">
        <v>99</v>
      </c>
      <c r="C8" s="439"/>
      <c r="D8" s="440"/>
      <c r="E8" s="439" t="s">
        <v>99</v>
      </c>
      <c r="F8" s="439"/>
      <c r="G8" s="440"/>
      <c r="H8" s="439" t="s">
        <v>99</v>
      </c>
      <c r="I8" s="439"/>
      <c r="J8" s="440"/>
      <c r="K8" s="439" t="s">
        <v>99</v>
      </c>
      <c r="L8" s="439"/>
      <c r="M8" s="440"/>
      <c r="N8" s="439" t="s">
        <v>99</v>
      </c>
      <c r="O8" s="439"/>
      <c r="P8" s="440"/>
      <c r="Q8" s="439" t="s">
        <v>99</v>
      </c>
      <c r="R8" s="439"/>
      <c r="S8" s="440"/>
      <c r="T8" s="439" t="s">
        <v>99</v>
      </c>
      <c r="U8" s="439"/>
      <c r="V8" s="440"/>
      <c r="W8" s="439" t="s">
        <v>99</v>
      </c>
      <c r="X8" s="439"/>
      <c r="Y8" s="440"/>
    </row>
    <row r="9" spans="1:25" ht="30" x14ac:dyDescent="0.25">
      <c r="A9" s="127" t="s">
        <v>100</v>
      </c>
      <c r="B9" s="148">
        <v>502</v>
      </c>
      <c r="C9" s="78"/>
      <c r="D9" s="79"/>
      <c r="E9" s="143">
        <v>960</v>
      </c>
      <c r="F9" s="78"/>
      <c r="G9" s="79"/>
      <c r="H9" s="143">
        <v>550</v>
      </c>
      <c r="I9" s="78"/>
      <c r="J9" s="79"/>
      <c r="K9" s="143">
        <v>500</v>
      </c>
      <c r="L9" s="78"/>
      <c r="M9" s="79"/>
      <c r="N9" s="143">
        <v>712.5</v>
      </c>
      <c r="O9" s="78"/>
      <c r="P9" s="79"/>
      <c r="Q9" s="143">
        <v>675</v>
      </c>
      <c r="R9" s="78"/>
      <c r="S9" s="79"/>
      <c r="T9" s="137">
        <v>650</v>
      </c>
      <c r="U9" s="78"/>
      <c r="V9" s="90"/>
      <c r="W9" s="143">
        <v>520</v>
      </c>
      <c r="X9" s="78"/>
      <c r="Y9" s="79"/>
    </row>
    <row r="10" spans="1:25" ht="30" x14ac:dyDescent="0.25">
      <c r="A10" s="127" t="s">
        <v>101</v>
      </c>
      <c r="B10" s="149">
        <v>427</v>
      </c>
      <c r="C10" s="28"/>
      <c r="D10" s="89"/>
      <c r="E10" s="144">
        <v>600</v>
      </c>
      <c r="F10" s="28"/>
      <c r="G10" s="89"/>
      <c r="H10" s="144">
        <v>420</v>
      </c>
      <c r="I10" s="28"/>
      <c r="J10" s="89"/>
      <c r="K10" s="144">
        <v>350</v>
      </c>
      <c r="L10" s="28"/>
      <c r="M10" s="89"/>
      <c r="N10" s="144">
        <v>502.5</v>
      </c>
      <c r="O10" s="28"/>
      <c r="P10" s="89"/>
      <c r="Q10" s="144">
        <v>525</v>
      </c>
      <c r="R10" s="28"/>
      <c r="S10" s="89"/>
      <c r="T10" s="137">
        <v>575</v>
      </c>
      <c r="U10" s="28"/>
      <c r="V10" s="91"/>
      <c r="W10" s="144">
        <v>320</v>
      </c>
      <c r="X10" s="28"/>
      <c r="Y10" s="89"/>
    </row>
    <row r="11" spans="1:25" ht="30.75" thickBot="1" x14ac:dyDescent="0.3">
      <c r="A11" s="128" t="s">
        <v>102</v>
      </c>
      <c r="B11" s="377">
        <v>427</v>
      </c>
      <c r="C11" s="82"/>
      <c r="D11" s="83"/>
      <c r="E11" s="378">
        <v>880</v>
      </c>
      <c r="F11" s="82"/>
      <c r="G11" s="83"/>
      <c r="H11" s="378">
        <v>450</v>
      </c>
      <c r="I11" s="82"/>
      <c r="J11" s="83"/>
      <c r="K11" s="378">
        <v>350</v>
      </c>
      <c r="L11" s="82"/>
      <c r="M11" s="83"/>
      <c r="N11" s="378">
        <v>502.5</v>
      </c>
      <c r="O11" s="82"/>
      <c r="P11" s="83"/>
      <c r="Q11" s="378">
        <v>675</v>
      </c>
      <c r="R11" s="82"/>
      <c r="S11" s="83"/>
      <c r="T11" s="379">
        <v>650</v>
      </c>
      <c r="U11" s="82"/>
      <c r="V11" s="98"/>
      <c r="W11" s="378">
        <v>600</v>
      </c>
      <c r="X11" s="82"/>
      <c r="Y11" s="83"/>
    </row>
    <row r="12" spans="1:25" ht="15.75" thickBot="1" x14ac:dyDescent="0.3">
      <c r="A12" s="133" t="s">
        <v>77</v>
      </c>
      <c r="B12" s="380">
        <v>1356</v>
      </c>
      <c r="C12" s="86"/>
      <c r="D12" s="87"/>
      <c r="E12" s="381">
        <v>2440</v>
      </c>
      <c r="F12" s="86"/>
      <c r="G12" s="87"/>
      <c r="H12" s="381">
        <v>1420</v>
      </c>
      <c r="I12" s="86"/>
      <c r="J12" s="87"/>
      <c r="K12" s="381">
        <v>1200</v>
      </c>
      <c r="L12" s="86"/>
      <c r="M12" s="87"/>
      <c r="N12" s="381">
        <v>1717.5</v>
      </c>
      <c r="O12" s="86"/>
      <c r="P12" s="87"/>
      <c r="Q12" s="381">
        <v>1875</v>
      </c>
      <c r="R12" s="86"/>
      <c r="S12" s="87"/>
      <c r="T12" s="381">
        <v>1875</v>
      </c>
      <c r="U12" s="86"/>
      <c r="V12" s="87"/>
      <c r="W12" s="381">
        <v>1440</v>
      </c>
      <c r="X12" s="86"/>
      <c r="Y12" s="87"/>
    </row>
    <row r="14" spans="1:25" x14ac:dyDescent="0.25">
      <c r="N14" s="409"/>
    </row>
  </sheetData>
  <mergeCells count="17">
    <mergeCell ref="Q3:S3"/>
    <mergeCell ref="T3:V3"/>
    <mergeCell ref="W3:Y3"/>
    <mergeCell ref="B8:D8"/>
    <mergeCell ref="E8:G8"/>
    <mergeCell ref="W8:Y8"/>
    <mergeCell ref="H8:J8"/>
    <mergeCell ref="K8:M8"/>
    <mergeCell ref="N8:P8"/>
    <mergeCell ref="Q8:S8"/>
    <mergeCell ref="T8:V8"/>
    <mergeCell ref="H3:J3"/>
    <mergeCell ref="A1:G1"/>
    <mergeCell ref="B3:D3"/>
    <mergeCell ref="E3:G3"/>
    <mergeCell ref="K3:M3"/>
    <mergeCell ref="N3:P3"/>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2"/>
  <sheetViews>
    <sheetView zoomScale="80" zoomScaleNormal="80" workbookViewId="0">
      <selection activeCell="H24" sqref="H24"/>
    </sheetView>
  </sheetViews>
  <sheetFormatPr defaultRowHeight="15" x14ac:dyDescent="0.25"/>
  <cols>
    <col min="1" max="1" width="16.5703125" customWidth="1"/>
    <col min="2" max="2" width="11.28515625" bestFit="1" customWidth="1"/>
    <col min="3" max="3" width="12" bestFit="1" customWidth="1"/>
    <col min="4" max="4" width="13" bestFit="1" customWidth="1"/>
    <col min="5" max="5" width="10.85546875" bestFit="1" customWidth="1"/>
    <col min="6" max="6" width="12" bestFit="1" customWidth="1"/>
    <col min="7" max="7" width="13" bestFit="1" customWidth="1"/>
    <col min="8" max="8" width="11.28515625" bestFit="1" customWidth="1"/>
    <col min="11" max="11" width="11.28515625" bestFit="1" customWidth="1"/>
    <col min="14" max="14" width="11.28515625" bestFit="1" customWidth="1"/>
    <col min="17" max="17" width="10.85546875" bestFit="1" customWidth="1"/>
    <col min="20" max="20" width="11.28515625" bestFit="1" customWidth="1"/>
    <col min="23" max="23" width="10.85546875" bestFit="1" customWidth="1"/>
    <col min="26" max="26" width="11.28515625" bestFit="1" customWidth="1"/>
    <col min="29" max="29" width="11.28515625" bestFit="1" customWidth="1"/>
    <col min="32" max="32" width="11.28515625" bestFit="1" customWidth="1"/>
  </cols>
  <sheetData>
    <row r="1" spans="1:25" ht="19.5" customHeight="1" thickBot="1" x14ac:dyDescent="0.3">
      <c r="A1" s="420" t="s">
        <v>94</v>
      </c>
      <c r="B1" s="421"/>
      <c r="C1" s="421"/>
      <c r="D1" s="421"/>
      <c r="E1" s="421"/>
      <c r="F1" s="421"/>
      <c r="G1" s="427"/>
    </row>
    <row r="2" spans="1:25" ht="15.75" thickBot="1" x14ac:dyDescent="0.3"/>
    <row r="3" spans="1:25" ht="15.75" thickBot="1" x14ac:dyDescent="0.3">
      <c r="A3" s="18"/>
      <c r="B3" s="428" t="s">
        <v>60</v>
      </c>
      <c r="C3" s="425"/>
      <c r="D3" s="425"/>
      <c r="E3" s="428" t="s">
        <v>97</v>
      </c>
      <c r="F3" s="425"/>
      <c r="G3" s="425"/>
      <c r="H3" s="428" t="s">
        <v>92</v>
      </c>
      <c r="I3" s="425"/>
      <c r="J3" s="425"/>
      <c r="K3" s="428" t="s">
        <v>95</v>
      </c>
      <c r="L3" s="425"/>
      <c r="M3" s="425"/>
      <c r="N3" s="428" t="s">
        <v>48</v>
      </c>
      <c r="O3" s="425"/>
      <c r="P3" s="425"/>
      <c r="Q3" s="428" t="s">
        <v>65</v>
      </c>
      <c r="R3" s="425"/>
      <c r="S3" s="425"/>
      <c r="T3" s="428" t="s">
        <v>96</v>
      </c>
      <c r="U3" s="425"/>
      <c r="V3" s="425"/>
      <c r="W3" s="428" t="s">
        <v>5</v>
      </c>
      <c r="X3" s="425"/>
      <c r="Y3" s="426"/>
    </row>
    <row r="4" spans="1:25" ht="45.75" thickBot="1" x14ac:dyDescent="0.3">
      <c r="A4" s="47" t="s">
        <v>21</v>
      </c>
      <c r="B4" s="5" t="s">
        <v>22</v>
      </c>
      <c r="C4" s="124" t="s">
        <v>71</v>
      </c>
      <c r="D4" s="125" t="s">
        <v>72</v>
      </c>
      <c r="E4" s="5" t="s">
        <v>22</v>
      </c>
      <c r="F4" s="124" t="s">
        <v>71</v>
      </c>
      <c r="G4" s="125" t="s">
        <v>72</v>
      </c>
      <c r="H4" s="5" t="s">
        <v>22</v>
      </c>
      <c r="I4" s="124" t="s">
        <v>71</v>
      </c>
      <c r="J4" s="125" t="s">
        <v>72</v>
      </c>
      <c r="K4" s="5" t="s">
        <v>22</v>
      </c>
      <c r="L4" s="124" t="s">
        <v>71</v>
      </c>
      <c r="M4" s="125" t="s">
        <v>72</v>
      </c>
      <c r="N4" s="5" t="s">
        <v>22</v>
      </c>
      <c r="O4" s="124" t="s">
        <v>71</v>
      </c>
      <c r="P4" s="125" t="s">
        <v>72</v>
      </c>
      <c r="Q4" s="5" t="s">
        <v>22</v>
      </c>
      <c r="R4" s="124" t="s">
        <v>71</v>
      </c>
      <c r="S4" s="125" t="s">
        <v>72</v>
      </c>
      <c r="T4" s="5" t="s">
        <v>22</v>
      </c>
      <c r="U4" s="124" t="s">
        <v>71</v>
      </c>
      <c r="V4" s="125" t="s">
        <v>72</v>
      </c>
      <c r="W4" s="5" t="s">
        <v>22</v>
      </c>
      <c r="X4" s="124" t="s">
        <v>71</v>
      </c>
      <c r="Y4" s="125" t="s">
        <v>72</v>
      </c>
    </row>
    <row r="5" spans="1:25" ht="45" x14ac:dyDescent="0.25">
      <c r="A5" s="11" t="s">
        <v>69</v>
      </c>
      <c r="B5" s="129">
        <v>3.9399999999999998E-2</v>
      </c>
      <c r="C5" s="134">
        <v>48000</v>
      </c>
      <c r="D5" s="75"/>
      <c r="E5" s="129">
        <v>3.2500000000000001E-2</v>
      </c>
      <c r="F5" s="130">
        <v>50000</v>
      </c>
      <c r="G5" s="22"/>
      <c r="H5" s="129">
        <v>4.8000000000000001E-2</v>
      </c>
      <c r="I5" s="130">
        <v>13500</v>
      </c>
      <c r="J5" s="22"/>
      <c r="K5" s="129">
        <v>0.06</v>
      </c>
      <c r="L5" s="130">
        <v>6000</v>
      </c>
      <c r="M5" s="22"/>
      <c r="N5" s="129">
        <v>3.5000000000000003E-2</v>
      </c>
      <c r="O5" s="130">
        <v>4000</v>
      </c>
      <c r="P5" s="22"/>
      <c r="Q5" s="129">
        <v>0.05</v>
      </c>
      <c r="R5" s="130">
        <v>5000</v>
      </c>
      <c r="S5" s="22"/>
      <c r="T5" s="129">
        <v>2.1999999999999999E-2</v>
      </c>
      <c r="U5" s="130">
        <v>9500</v>
      </c>
      <c r="V5" s="22"/>
      <c r="W5" s="129">
        <v>0.06</v>
      </c>
      <c r="X5" s="130">
        <v>20000</v>
      </c>
      <c r="Y5" s="22"/>
    </row>
    <row r="6" spans="1:25" ht="30.75" thickBot="1" x14ac:dyDescent="0.3">
      <c r="A6" s="12" t="s">
        <v>70</v>
      </c>
      <c r="B6" s="131">
        <v>3.61E-2</v>
      </c>
      <c r="C6" s="135"/>
      <c r="D6" s="136">
        <v>264000</v>
      </c>
      <c r="E6" s="131">
        <v>0.03</v>
      </c>
      <c r="F6" s="20"/>
      <c r="G6" s="132">
        <v>450000</v>
      </c>
      <c r="H6" s="131">
        <v>4.2000000000000003E-2</v>
      </c>
      <c r="I6" s="20"/>
      <c r="J6" s="132">
        <v>60000</v>
      </c>
      <c r="K6" s="131">
        <v>4.4999999999999998E-2</v>
      </c>
      <c r="L6" s="20"/>
      <c r="M6" s="132">
        <v>65000</v>
      </c>
      <c r="N6" s="131">
        <v>1.9E-2</v>
      </c>
      <c r="O6" s="20"/>
      <c r="P6" s="132">
        <v>210000</v>
      </c>
      <c r="Q6" s="131">
        <v>0.04</v>
      </c>
      <c r="R6" s="20"/>
      <c r="S6" s="132">
        <v>500000</v>
      </c>
      <c r="T6" s="131">
        <v>1.7000000000000001E-2</v>
      </c>
      <c r="U6" s="20"/>
      <c r="V6" s="132">
        <v>180000</v>
      </c>
      <c r="W6" s="131">
        <v>0.05</v>
      </c>
      <c r="X6" s="20"/>
      <c r="Y6" s="132">
        <v>80000</v>
      </c>
    </row>
    <row r="7" spans="1:25" ht="15.75" thickBot="1" x14ac:dyDescent="0.3"/>
    <row r="8" spans="1:25" ht="15.75" thickBot="1" x14ac:dyDescent="0.3">
      <c r="A8" s="126" t="s">
        <v>98</v>
      </c>
      <c r="B8" s="439" t="s">
        <v>99</v>
      </c>
      <c r="C8" s="439"/>
      <c r="D8" s="440"/>
      <c r="E8" s="439" t="s">
        <v>99</v>
      </c>
      <c r="F8" s="439"/>
      <c r="G8" s="440"/>
      <c r="H8" s="439" t="s">
        <v>99</v>
      </c>
      <c r="I8" s="439"/>
      <c r="J8" s="440"/>
      <c r="K8" s="439" t="s">
        <v>99</v>
      </c>
      <c r="L8" s="439"/>
      <c r="M8" s="440"/>
      <c r="N8" s="439" t="s">
        <v>99</v>
      </c>
      <c r="O8" s="439"/>
      <c r="P8" s="440"/>
      <c r="Q8" s="439" t="s">
        <v>99</v>
      </c>
      <c r="R8" s="439"/>
      <c r="S8" s="440"/>
      <c r="T8" s="439" t="s">
        <v>99</v>
      </c>
      <c r="U8" s="439"/>
      <c r="V8" s="440"/>
      <c r="W8" s="439" t="s">
        <v>99</v>
      </c>
      <c r="X8" s="439"/>
      <c r="Y8" s="440"/>
    </row>
    <row r="9" spans="1:25" ht="30" x14ac:dyDescent="0.25">
      <c r="A9" s="127" t="s">
        <v>100</v>
      </c>
      <c r="B9" s="138">
        <v>502</v>
      </c>
      <c r="C9" s="78"/>
      <c r="D9" s="79"/>
      <c r="E9" s="143">
        <v>960</v>
      </c>
      <c r="F9" s="78"/>
      <c r="G9" s="79"/>
      <c r="H9" s="143">
        <v>550</v>
      </c>
      <c r="I9" s="78"/>
      <c r="J9" s="79"/>
      <c r="K9" s="143">
        <v>500</v>
      </c>
      <c r="L9" s="78"/>
      <c r="M9" s="79"/>
      <c r="N9" s="143">
        <v>712.5</v>
      </c>
      <c r="O9" s="78"/>
      <c r="P9" s="79"/>
      <c r="Q9" s="143">
        <v>675</v>
      </c>
      <c r="R9" s="78"/>
      <c r="S9" s="79"/>
      <c r="T9" s="143">
        <v>650</v>
      </c>
      <c r="U9" s="78"/>
      <c r="V9" s="79"/>
      <c r="W9" s="143">
        <v>520</v>
      </c>
      <c r="X9" s="78"/>
      <c r="Y9" s="79"/>
    </row>
    <row r="10" spans="1:25" ht="30" x14ac:dyDescent="0.25">
      <c r="A10" s="127" t="s">
        <v>101</v>
      </c>
      <c r="B10" s="142">
        <v>427</v>
      </c>
      <c r="C10" s="28"/>
      <c r="D10" s="89"/>
      <c r="E10" s="144">
        <v>600</v>
      </c>
      <c r="F10" s="28"/>
      <c r="G10" s="89"/>
      <c r="H10" s="144">
        <v>420</v>
      </c>
      <c r="I10" s="28"/>
      <c r="J10" s="89"/>
      <c r="K10" s="144">
        <v>350</v>
      </c>
      <c r="L10" s="28"/>
      <c r="M10" s="89"/>
      <c r="N10" s="144">
        <v>502.5</v>
      </c>
      <c r="O10" s="28"/>
      <c r="P10" s="89"/>
      <c r="Q10" s="144">
        <v>525</v>
      </c>
      <c r="R10" s="28"/>
      <c r="S10" s="89"/>
      <c r="T10" s="144">
        <v>575</v>
      </c>
      <c r="U10" s="28"/>
      <c r="V10" s="89"/>
      <c r="W10" s="144">
        <v>320</v>
      </c>
      <c r="X10" s="28"/>
      <c r="Y10" s="89"/>
    </row>
    <row r="11" spans="1:25" ht="30.75" thickBot="1" x14ac:dyDescent="0.3">
      <c r="A11" s="128" t="s">
        <v>102</v>
      </c>
      <c r="B11" s="382">
        <v>427</v>
      </c>
      <c r="C11" s="82"/>
      <c r="D11" s="83"/>
      <c r="E11" s="378">
        <v>880</v>
      </c>
      <c r="F11" s="82"/>
      <c r="G11" s="83"/>
      <c r="H11" s="378">
        <v>450</v>
      </c>
      <c r="I11" s="82"/>
      <c r="J11" s="83"/>
      <c r="K11" s="378">
        <v>350</v>
      </c>
      <c r="L11" s="82"/>
      <c r="M11" s="83"/>
      <c r="N11" s="378">
        <v>502.5</v>
      </c>
      <c r="O11" s="82"/>
      <c r="P11" s="83"/>
      <c r="Q11" s="378">
        <v>675</v>
      </c>
      <c r="R11" s="82"/>
      <c r="S11" s="83"/>
      <c r="T11" s="378">
        <v>650</v>
      </c>
      <c r="U11" s="82"/>
      <c r="V11" s="83"/>
      <c r="W11" s="378">
        <v>600</v>
      </c>
      <c r="X11" s="82"/>
      <c r="Y11" s="83"/>
    </row>
    <row r="12" spans="1:25" ht="15.75" thickBot="1" x14ac:dyDescent="0.3">
      <c r="A12" s="133" t="s">
        <v>77</v>
      </c>
      <c r="B12" s="383">
        <v>1356</v>
      </c>
      <c r="C12" s="86"/>
      <c r="D12" s="87"/>
      <c r="E12" s="380">
        <v>2440</v>
      </c>
      <c r="F12" s="86"/>
      <c r="G12" s="87"/>
      <c r="H12" s="380">
        <v>1420</v>
      </c>
      <c r="I12" s="86"/>
      <c r="J12" s="87"/>
      <c r="K12" s="380">
        <v>1200</v>
      </c>
      <c r="L12" s="86"/>
      <c r="M12" s="87"/>
      <c r="N12" s="380">
        <v>1717.5</v>
      </c>
      <c r="O12" s="86"/>
      <c r="P12" s="87"/>
      <c r="Q12" s="380">
        <v>1875</v>
      </c>
      <c r="R12" s="86"/>
      <c r="S12" s="87"/>
      <c r="T12" s="380">
        <v>1875</v>
      </c>
      <c r="U12" s="86"/>
      <c r="V12" s="87"/>
      <c r="W12" s="380">
        <v>1440</v>
      </c>
      <c r="X12" s="86"/>
      <c r="Y12" s="87"/>
    </row>
  </sheetData>
  <mergeCells count="17">
    <mergeCell ref="Q8:S8"/>
    <mergeCell ref="T8:V8"/>
    <mergeCell ref="W8:Y8"/>
    <mergeCell ref="E8:G8"/>
    <mergeCell ref="H8:J8"/>
    <mergeCell ref="K8:M8"/>
    <mergeCell ref="A1:G1"/>
    <mergeCell ref="B8:D8"/>
    <mergeCell ref="K3:M3"/>
    <mergeCell ref="N3:P3"/>
    <mergeCell ref="N8:P8"/>
    <mergeCell ref="Q3:S3"/>
    <mergeCell ref="T3:V3"/>
    <mergeCell ref="W3:Y3"/>
    <mergeCell ref="B3:D3"/>
    <mergeCell ref="E3:G3"/>
    <mergeCell ref="H3:J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
  <sheetViews>
    <sheetView workbookViewId="0">
      <selection activeCell="C16" sqref="C16"/>
    </sheetView>
  </sheetViews>
  <sheetFormatPr defaultRowHeight="15" x14ac:dyDescent="0.25"/>
  <cols>
    <col min="1" max="1" width="133.85546875" bestFit="1" customWidth="1"/>
  </cols>
  <sheetData>
    <row r="1" spans="1:1" x14ac:dyDescent="0.25">
      <c r="A1" s="152" t="s">
        <v>103</v>
      </c>
    </row>
    <row r="2" spans="1:1" x14ac:dyDescent="0.25">
      <c r="A2" s="150" t="s">
        <v>104</v>
      </c>
    </row>
    <row r="3" spans="1:1" x14ac:dyDescent="0.25">
      <c r="A3" s="150" t="s">
        <v>105</v>
      </c>
    </row>
    <row r="4" spans="1:1" x14ac:dyDescent="0.25">
      <c r="A4" s="150" t="s">
        <v>106</v>
      </c>
    </row>
    <row r="5" spans="1:1" x14ac:dyDescent="0.25">
      <c r="A5" s="150" t="s">
        <v>107</v>
      </c>
    </row>
    <row r="6" spans="1:1" x14ac:dyDescent="0.25">
      <c r="A6" s="150" t="s">
        <v>108</v>
      </c>
    </row>
    <row r="7" spans="1:1" x14ac:dyDescent="0.25">
      <c r="A7" s="150" t="s">
        <v>109</v>
      </c>
    </row>
    <row r="8" spans="1:1" x14ac:dyDescent="0.25">
      <c r="A8" s="150" t="s">
        <v>110</v>
      </c>
    </row>
    <row r="9" spans="1:1" x14ac:dyDescent="0.25">
      <c r="A9" s="150" t="s">
        <v>111</v>
      </c>
    </row>
    <row r="10" spans="1:1" x14ac:dyDescent="0.25">
      <c r="A10" s="150" t="s">
        <v>112</v>
      </c>
    </row>
    <row r="11" spans="1:1" ht="38.25" x14ac:dyDescent="0.25">
      <c r="A11" s="151" t="s">
        <v>113</v>
      </c>
    </row>
    <row r="12" spans="1:1" x14ac:dyDescent="0.25">
      <c r="A12" s="150" t="s">
        <v>114</v>
      </c>
    </row>
    <row r="13" spans="1:1" x14ac:dyDescent="0.25">
      <c r="A13" s="150" t="s">
        <v>115</v>
      </c>
    </row>
    <row r="14" spans="1:1" x14ac:dyDescent="0.25">
      <c r="A14" s="150" t="s">
        <v>116</v>
      </c>
    </row>
    <row r="15" spans="1:1" ht="25.5" x14ac:dyDescent="0.25">
      <c r="A15" s="147" t="s">
        <v>117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G7"/>
  <sheetViews>
    <sheetView zoomScale="90" zoomScaleNormal="90" workbookViewId="0">
      <selection activeCell="K7" sqref="K7"/>
    </sheetView>
  </sheetViews>
  <sheetFormatPr defaultRowHeight="15" x14ac:dyDescent="0.25"/>
  <cols>
    <col min="1" max="1" width="14.42578125" customWidth="1"/>
    <col min="2" max="2" width="9.85546875" bestFit="1" customWidth="1"/>
    <col min="3" max="3" width="10.7109375" bestFit="1" customWidth="1"/>
    <col min="4" max="4" width="13" bestFit="1" customWidth="1"/>
    <col min="5" max="5" width="9.85546875" bestFit="1" customWidth="1"/>
    <col min="6" max="6" width="10.7109375" bestFit="1" customWidth="1"/>
    <col min="7" max="7" width="13" bestFit="1" customWidth="1"/>
    <col min="8" max="8" width="9.85546875" bestFit="1" customWidth="1"/>
    <col min="9" max="9" width="10.7109375" bestFit="1" customWidth="1"/>
    <col min="10" max="10" width="13" bestFit="1" customWidth="1"/>
    <col min="12" max="12" width="10.7109375" bestFit="1" customWidth="1"/>
    <col min="13" max="13" width="13" bestFit="1" customWidth="1"/>
    <col min="15" max="15" width="10.7109375" bestFit="1" customWidth="1"/>
    <col min="16" max="16" width="13" bestFit="1" customWidth="1"/>
    <col min="18" max="18" width="10.7109375" bestFit="1" customWidth="1"/>
    <col min="19" max="19" width="13" bestFit="1" customWidth="1"/>
    <col min="21" max="21" width="10.7109375" bestFit="1" customWidth="1"/>
    <col min="22" max="22" width="13" bestFit="1" customWidth="1"/>
    <col min="24" max="24" width="10.7109375" bestFit="1" customWidth="1"/>
    <col min="25" max="25" width="13" bestFit="1" customWidth="1"/>
    <col min="27" max="27" width="10.7109375" bestFit="1" customWidth="1"/>
    <col min="28" max="28" width="13" bestFit="1" customWidth="1"/>
    <col min="30" max="31" width="11" bestFit="1" customWidth="1"/>
    <col min="33" max="34" width="11" bestFit="1" customWidth="1"/>
    <col min="36" max="37" width="11" bestFit="1" customWidth="1"/>
    <col min="39" max="39" width="10.7109375" bestFit="1" customWidth="1"/>
    <col min="40" max="40" width="13" bestFit="1" customWidth="1"/>
    <col min="42" max="42" width="10.7109375" bestFit="1" customWidth="1"/>
    <col min="43" max="43" width="13" bestFit="1" customWidth="1"/>
    <col min="45" max="45" width="10.7109375" bestFit="1" customWidth="1"/>
    <col min="46" max="46" width="13" bestFit="1" customWidth="1"/>
    <col min="48" max="48" width="10.7109375" bestFit="1" customWidth="1"/>
    <col min="49" max="49" width="13" bestFit="1" customWidth="1"/>
    <col min="51" max="51" width="10.7109375" bestFit="1" customWidth="1"/>
    <col min="52" max="52" width="13" bestFit="1" customWidth="1"/>
    <col min="54" max="54" width="10.7109375" bestFit="1" customWidth="1"/>
    <col min="55" max="55" width="13" bestFit="1" customWidth="1"/>
    <col min="57" max="58" width="11.85546875" bestFit="1" customWidth="1"/>
    <col min="60" max="61" width="11.85546875" bestFit="1" customWidth="1"/>
    <col min="63" max="63" width="11.85546875" bestFit="1" customWidth="1"/>
    <col min="64" max="64" width="13" bestFit="1" customWidth="1"/>
    <col min="66" max="67" width="11.85546875" bestFit="1" customWidth="1"/>
    <col min="69" max="70" width="11.85546875" bestFit="1" customWidth="1"/>
    <col min="72" max="72" width="11.85546875" bestFit="1" customWidth="1"/>
    <col min="73" max="73" width="13" bestFit="1" customWidth="1"/>
    <col min="75" max="75" width="10.7109375" bestFit="1" customWidth="1"/>
    <col min="76" max="76" width="11.85546875" bestFit="1" customWidth="1"/>
    <col min="78" max="78" width="10.7109375" bestFit="1" customWidth="1"/>
    <col min="79" max="79" width="11.85546875" bestFit="1" customWidth="1"/>
    <col min="81" max="81" width="10.7109375" bestFit="1" customWidth="1"/>
    <col min="82" max="82" width="13" bestFit="1" customWidth="1"/>
    <col min="84" max="84" width="9.85546875" bestFit="1" customWidth="1"/>
    <col min="85" max="85" width="11.85546875" bestFit="1" customWidth="1"/>
    <col min="87" max="87" width="9.85546875" bestFit="1" customWidth="1"/>
    <col min="88" max="88" width="11.85546875" bestFit="1" customWidth="1"/>
    <col min="90" max="90" width="9.85546875" bestFit="1" customWidth="1"/>
    <col min="91" max="91" width="13" bestFit="1" customWidth="1"/>
    <col min="93" max="93" width="10.7109375" bestFit="1" customWidth="1"/>
    <col min="94" max="94" width="11.85546875" bestFit="1" customWidth="1"/>
    <col min="96" max="96" width="10.7109375" bestFit="1" customWidth="1"/>
    <col min="97" max="97" width="11.85546875" bestFit="1" customWidth="1"/>
    <col min="99" max="99" width="10.7109375" bestFit="1" customWidth="1"/>
    <col min="100" max="100" width="11.85546875" bestFit="1" customWidth="1"/>
    <col min="102" max="102" width="10.7109375" bestFit="1" customWidth="1"/>
    <col min="103" max="103" width="11.85546875" bestFit="1" customWidth="1"/>
    <col min="105" max="105" width="10.7109375" bestFit="1" customWidth="1"/>
    <col min="106" max="106" width="11.85546875" bestFit="1" customWidth="1"/>
    <col min="108" max="108" width="10.7109375" bestFit="1" customWidth="1"/>
    <col min="109" max="109" width="13" bestFit="1" customWidth="1"/>
    <col min="112" max="112" width="11.85546875" bestFit="1" customWidth="1"/>
    <col min="115" max="115" width="11.85546875" bestFit="1" customWidth="1"/>
    <col min="117" max="117" width="10.7109375" bestFit="1" customWidth="1"/>
    <col min="118" max="118" width="13" bestFit="1" customWidth="1"/>
    <col min="120" max="120" width="11.140625" bestFit="1" customWidth="1"/>
    <col min="121" max="121" width="12.140625" bestFit="1" customWidth="1"/>
    <col min="123" max="123" width="11.140625" bestFit="1" customWidth="1"/>
    <col min="124" max="124" width="12.140625" bestFit="1" customWidth="1"/>
    <col min="126" max="126" width="11.140625" bestFit="1" customWidth="1"/>
    <col min="127" max="127" width="12.140625" bestFit="1" customWidth="1"/>
    <col min="129" max="129" width="10.7109375" bestFit="1" customWidth="1"/>
    <col min="130" max="130" width="11.85546875" bestFit="1" customWidth="1"/>
    <col min="132" max="132" width="10.7109375" bestFit="1" customWidth="1"/>
    <col min="133" max="133" width="11.85546875" bestFit="1" customWidth="1"/>
    <col min="135" max="136" width="11.85546875" bestFit="1" customWidth="1"/>
    <col min="138" max="139" width="11.85546875" bestFit="1" customWidth="1"/>
    <col min="141" max="142" width="11.85546875" bestFit="1" customWidth="1"/>
    <col min="144" max="145" width="11.85546875" bestFit="1" customWidth="1"/>
    <col min="147" max="147" width="10.7109375" bestFit="1" customWidth="1"/>
    <col min="148" max="148" width="13" bestFit="1" customWidth="1"/>
    <col min="150" max="150" width="10.7109375" bestFit="1" customWidth="1"/>
    <col min="151" max="151" width="11.85546875" bestFit="1" customWidth="1"/>
    <col min="153" max="153" width="10.7109375" bestFit="1" customWidth="1"/>
    <col min="154" max="154" width="13" bestFit="1" customWidth="1"/>
    <col min="156" max="157" width="11.85546875" bestFit="1" customWidth="1"/>
    <col min="159" max="160" width="11.85546875" bestFit="1" customWidth="1"/>
    <col min="162" max="163" width="11.85546875" bestFit="1" customWidth="1"/>
  </cols>
  <sheetData>
    <row r="1" spans="1:163" ht="19.5" customHeight="1" thickBot="1" x14ac:dyDescent="0.3">
      <c r="A1" s="420" t="s">
        <v>135</v>
      </c>
      <c r="B1" s="421"/>
      <c r="C1" s="421"/>
      <c r="D1" s="421"/>
      <c r="E1" s="421"/>
      <c r="F1" s="421"/>
      <c r="G1" s="427"/>
      <c r="O1" s="163"/>
      <c r="P1" s="157"/>
      <c r="Q1" s="164"/>
      <c r="R1" s="164"/>
      <c r="S1" s="164"/>
      <c r="T1" s="164"/>
      <c r="U1" s="157"/>
      <c r="V1" s="157"/>
      <c r="X1" s="157"/>
      <c r="Y1" s="157"/>
      <c r="Z1" s="164"/>
      <c r="AA1" s="157"/>
      <c r="AB1" s="157"/>
      <c r="AC1" s="164"/>
      <c r="AD1" s="157"/>
      <c r="AE1" s="157"/>
      <c r="AF1" s="164"/>
      <c r="AG1" s="157"/>
      <c r="AH1" s="157"/>
      <c r="AI1" s="164"/>
      <c r="AJ1" s="157"/>
      <c r="AK1" s="157"/>
      <c r="AL1" s="164"/>
      <c r="AM1" s="157"/>
      <c r="AN1" s="157"/>
      <c r="AO1" s="164"/>
      <c r="AP1" s="157"/>
      <c r="AQ1" s="157"/>
      <c r="AR1" s="164"/>
      <c r="AS1" s="157"/>
      <c r="AT1" s="157"/>
      <c r="AU1" s="164"/>
      <c r="AV1" s="157"/>
      <c r="AW1" s="157"/>
      <c r="AX1" s="164"/>
      <c r="AY1" s="157"/>
      <c r="AZ1" s="157"/>
      <c r="BA1" s="164"/>
      <c r="BB1" s="157"/>
      <c r="BC1" s="164"/>
      <c r="BD1" s="164"/>
      <c r="BE1" s="164"/>
      <c r="BF1" s="164"/>
      <c r="BG1" s="164"/>
      <c r="BH1" s="164"/>
      <c r="BI1" s="164"/>
      <c r="BJ1" s="164"/>
      <c r="BK1" s="164"/>
      <c r="BL1" s="164"/>
      <c r="BM1" s="164"/>
      <c r="BN1" s="164"/>
      <c r="BO1" s="164"/>
      <c r="BP1" s="164"/>
      <c r="BQ1" s="164"/>
    </row>
    <row r="2" spans="1:163" ht="15.75" thickBot="1" x14ac:dyDescent="0.3"/>
    <row r="3" spans="1:163" ht="15.75" thickBot="1" x14ac:dyDescent="0.3">
      <c r="A3" s="444"/>
      <c r="B3" s="424" t="s">
        <v>337</v>
      </c>
      <c r="C3" s="425"/>
      <c r="D3" s="425"/>
      <c r="E3" s="425"/>
      <c r="F3" s="425"/>
      <c r="G3" s="425"/>
      <c r="H3" s="425"/>
      <c r="I3" s="425"/>
      <c r="J3" s="426"/>
      <c r="K3" s="424" t="s">
        <v>119</v>
      </c>
      <c r="L3" s="425"/>
      <c r="M3" s="425"/>
      <c r="N3" s="425"/>
      <c r="O3" s="425"/>
      <c r="P3" s="425"/>
      <c r="Q3" s="425"/>
      <c r="R3" s="425"/>
      <c r="S3" s="426"/>
      <c r="T3" s="446" t="s">
        <v>132</v>
      </c>
      <c r="U3" s="430"/>
      <c r="V3" s="430"/>
      <c r="W3" s="430"/>
      <c r="X3" s="430"/>
      <c r="Y3" s="430"/>
      <c r="Z3" s="430"/>
      <c r="AA3" s="430"/>
      <c r="AB3" s="447"/>
      <c r="AC3" s="424" t="s">
        <v>122</v>
      </c>
      <c r="AD3" s="425"/>
      <c r="AE3" s="425"/>
      <c r="AF3" s="425"/>
      <c r="AG3" s="425"/>
      <c r="AH3" s="425"/>
      <c r="AI3" s="425"/>
      <c r="AJ3" s="425"/>
      <c r="AK3" s="426"/>
      <c r="AL3" s="424" t="s">
        <v>125</v>
      </c>
      <c r="AM3" s="425"/>
      <c r="AN3" s="425"/>
      <c r="AO3" s="425"/>
      <c r="AP3" s="425"/>
      <c r="AQ3" s="425"/>
      <c r="AR3" s="425"/>
      <c r="AS3" s="425"/>
      <c r="AT3" s="426"/>
      <c r="AU3" s="424" t="s">
        <v>129</v>
      </c>
      <c r="AV3" s="425"/>
      <c r="AW3" s="425"/>
      <c r="AX3" s="425"/>
      <c r="AY3" s="425"/>
      <c r="AZ3" s="425"/>
      <c r="BA3" s="425"/>
      <c r="BB3" s="425"/>
      <c r="BC3" s="426"/>
      <c r="BD3" s="424" t="s">
        <v>123</v>
      </c>
      <c r="BE3" s="425"/>
      <c r="BF3" s="425"/>
      <c r="BG3" s="425"/>
      <c r="BH3" s="425"/>
      <c r="BI3" s="425"/>
      <c r="BJ3" s="425"/>
      <c r="BK3" s="425"/>
      <c r="BL3" s="426"/>
      <c r="BM3" s="424" t="s">
        <v>118</v>
      </c>
      <c r="BN3" s="425"/>
      <c r="BO3" s="425"/>
      <c r="BP3" s="425"/>
      <c r="BQ3" s="425"/>
      <c r="BR3" s="425"/>
      <c r="BS3" s="425"/>
      <c r="BT3" s="425"/>
      <c r="BU3" s="426"/>
      <c r="BV3" s="424" t="s">
        <v>128</v>
      </c>
      <c r="BW3" s="425"/>
      <c r="BX3" s="425"/>
      <c r="BY3" s="425"/>
      <c r="BZ3" s="425"/>
      <c r="CA3" s="425"/>
      <c r="CB3" s="425"/>
      <c r="CC3" s="425"/>
      <c r="CD3" s="426"/>
      <c r="CE3" s="424" t="s">
        <v>127</v>
      </c>
      <c r="CF3" s="425"/>
      <c r="CG3" s="425"/>
      <c r="CH3" s="425"/>
      <c r="CI3" s="425"/>
      <c r="CJ3" s="425"/>
      <c r="CK3" s="425"/>
      <c r="CL3" s="425"/>
      <c r="CM3" s="426"/>
      <c r="CN3" s="424" t="s">
        <v>131</v>
      </c>
      <c r="CO3" s="425"/>
      <c r="CP3" s="425"/>
      <c r="CQ3" s="425"/>
      <c r="CR3" s="425"/>
      <c r="CS3" s="425"/>
      <c r="CT3" s="425"/>
      <c r="CU3" s="425"/>
      <c r="CV3" s="426"/>
      <c r="CW3" s="424" t="s">
        <v>120</v>
      </c>
      <c r="CX3" s="425"/>
      <c r="CY3" s="425"/>
      <c r="CZ3" s="425"/>
      <c r="DA3" s="425"/>
      <c r="DB3" s="425"/>
      <c r="DC3" s="425"/>
      <c r="DD3" s="425"/>
      <c r="DE3" s="426"/>
      <c r="DF3" s="424" t="s">
        <v>121</v>
      </c>
      <c r="DG3" s="425"/>
      <c r="DH3" s="425"/>
      <c r="DI3" s="425"/>
      <c r="DJ3" s="425"/>
      <c r="DK3" s="425"/>
      <c r="DL3" s="425"/>
      <c r="DM3" s="425"/>
      <c r="DN3" s="426"/>
      <c r="DO3" s="424" t="s">
        <v>124</v>
      </c>
      <c r="DP3" s="425"/>
      <c r="DQ3" s="425"/>
      <c r="DR3" s="425"/>
      <c r="DS3" s="425"/>
      <c r="DT3" s="425"/>
      <c r="DU3" s="425"/>
      <c r="DV3" s="425"/>
      <c r="DW3" s="426"/>
      <c r="DX3" s="424" t="s">
        <v>10</v>
      </c>
      <c r="DY3" s="425"/>
      <c r="DZ3" s="425"/>
      <c r="EA3" s="425"/>
      <c r="EB3" s="425"/>
      <c r="EC3" s="425"/>
      <c r="ED3" s="425"/>
      <c r="EE3" s="425"/>
      <c r="EF3" s="426"/>
      <c r="EG3" s="424" t="s">
        <v>130</v>
      </c>
      <c r="EH3" s="425"/>
      <c r="EI3" s="425"/>
      <c r="EJ3" s="425"/>
      <c r="EK3" s="425"/>
      <c r="EL3" s="425"/>
      <c r="EM3" s="425"/>
      <c r="EN3" s="425"/>
      <c r="EO3" s="426"/>
      <c r="EP3" s="424" t="s">
        <v>133</v>
      </c>
      <c r="EQ3" s="425"/>
      <c r="ER3" s="425"/>
      <c r="ES3" s="425"/>
      <c r="ET3" s="425"/>
      <c r="EU3" s="425"/>
      <c r="EV3" s="425"/>
      <c r="EW3" s="425"/>
      <c r="EX3" s="426"/>
      <c r="EY3" s="424" t="s">
        <v>126</v>
      </c>
      <c r="EZ3" s="425"/>
      <c r="FA3" s="425"/>
      <c r="FB3" s="425"/>
      <c r="FC3" s="425"/>
      <c r="FD3" s="425"/>
      <c r="FE3" s="425"/>
      <c r="FF3" s="425"/>
      <c r="FG3" s="426"/>
    </row>
    <row r="4" spans="1:163" ht="32.25" customHeight="1" thickBot="1" x14ac:dyDescent="0.3">
      <c r="A4" s="445"/>
      <c r="B4" s="441" t="s">
        <v>136</v>
      </c>
      <c r="C4" s="442"/>
      <c r="D4" s="443"/>
      <c r="E4" s="441" t="s">
        <v>137</v>
      </c>
      <c r="F4" s="442"/>
      <c r="G4" s="443"/>
      <c r="H4" s="441" t="s">
        <v>138</v>
      </c>
      <c r="I4" s="442"/>
      <c r="J4" s="443"/>
      <c r="K4" s="441" t="s">
        <v>136</v>
      </c>
      <c r="L4" s="442"/>
      <c r="M4" s="443"/>
      <c r="N4" s="441" t="s">
        <v>137</v>
      </c>
      <c r="O4" s="442"/>
      <c r="P4" s="443"/>
      <c r="Q4" s="441" t="s">
        <v>138</v>
      </c>
      <c r="R4" s="442"/>
      <c r="S4" s="443"/>
      <c r="T4" s="441" t="s">
        <v>136</v>
      </c>
      <c r="U4" s="442"/>
      <c r="V4" s="443"/>
      <c r="W4" s="441" t="s">
        <v>137</v>
      </c>
      <c r="X4" s="442"/>
      <c r="Y4" s="443"/>
      <c r="Z4" s="441" t="s">
        <v>138</v>
      </c>
      <c r="AA4" s="442"/>
      <c r="AB4" s="443"/>
      <c r="AC4" s="441" t="s">
        <v>136</v>
      </c>
      <c r="AD4" s="442"/>
      <c r="AE4" s="443"/>
      <c r="AF4" s="441" t="s">
        <v>137</v>
      </c>
      <c r="AG4" s="442"/>
      <c r="AH4" s="443"/>
      <c r="AI4" s="441" t="s">
        <v>138</v>
      </c>
      <c r="AJ4" s="442"/>
      <c r="AK4" s="443"/>
      <c r="AL4" s="441" t="s">
        <v>136</v>
      </c>
      <c r="AM4" s="442"/>
      <c r="AN4" s="443"/>
      <c r="AO4" s="441" t="s">
        <v>137</v>
      </c>
      <c r="AP4" s="442"/>
      <c r="AQ4" s="443"/>
      <c r="AR4" s="441" t="s">
        <v>138</v>
      </c>
      <c r="AS4" s="442"/>
      <c r="AT4" s="443"/>
      <c r="AU4" s="441" t="s">
        <v>136</v>
      </c>
      <c r="AV4" s="442"/>
      <c r="AW4" s="443"/>
      <c r="AX4" s="441" t="s">
        <v>137</v>
      </c>
      <c r="AY4" s="442"/>
      <c r="AZ4" s="443"/>
      <c r="BA4" s="441" t="s">
        <v>138</v>
      </c>
      <c r="BB4" s="442"/>
      <c r="BC4" s="443"/>
      <c r="BD4" s="441" t="s">
        <v>136</v>
      </c>
      <c r="BE4" s="442"/>
      <c r="BF4" s="443"/>
      <c r="BG4" s="441" t="s">
        <v>137</v>
      </c>
      <c r="BH4" s="442"/>
      <c r="BI4" s="443"/>
      <c r="BJ4" s="441" t="s">
        <v>138</v>
      </c>
      <c r="BK4" s="442"/>
      <c r="BL4" s="443"/>
      <c r="BM4" s="441" t="s">
        <v>136</v>
      </c>
      <c r="BN4" s="442"/>
      <c r="BO4" s="443"/>
      <c r="BP4" s="441" t="s">
        <v>137</v>
      </c>
      <c r="BQ4" s="442"/>
      <c r="BR4" s="443"/>
      <c r="BS4" s="441" t="s">
        <v>138</v>
      </c>
      <c r="BT4" s="442"/>
      <c r="BU4" s="443"/>
      <c r="BV4" s="441" t="s">
        <v>136</v>
      </c>
      <c r="BW4" s="442"/>
      <c r="BX4" s="443"/>
      <c r="BY4" s="441" t="s">
        <v>137</v>
      </c>
      <c r="BZ4" s="442"/>
      <c r="CA4" s="443"/>
      <c r="CB4" s="441" t="s">
        <v>138</v>
      </c>
      <c r="CC4" s="442"/>
      <c r="CD4" s="443"/>
      <c r="CE4" s="441" t="s">
        <v>136</v>
      </c>
      <c r="CF4" s="442"/>
      <c r="CG4" s="443"/>
      <c r="CH4" s="441" t="s">
        <v>137</v>
      </c>
      <c r="CI4" s="442"/>
      <c r="CJ4" s="443"/>
      <c r="CK4" s="441" t="s">
        <v>138</v>
      </c>
      <c r="CL4" s="442"/>
      <c r="CM4" s="443"/>
      <c r="CN4" s="441" t="s">
        <v>136</v>
      </c>
      <c r="CO4" s="442"/>
      <c r="CP4" s="443"/>
      <c r="CQ4" s="441" t="s">
        <v>137</v>
      </c>
      <c r="CR4" s="442"/>
      <c r="CS4" s="443"/>
      <c r="CT4" s="441" t="s">
        <v>138</v>
      </c>
      <c r="CU4" s="442"/>
      <c r="CV4" s="443"/>
      <c r="CW4" s="441" t="s">
        <v>136</v>
      </c>
      <c r="CX4" s="442"/>
      <c r="CY4" s="443"/>
      <c r="CZ4" s="441" t="s">
        <v>137</v>
      </c>
      <c r="DA4" s="442"/>
      <c r="DB4" s="443"/>
      <c r="DC4" s="441" t="s">
        <v>138</v>
      </c>
      <c r="DD4" s="442"/>
      <c r="DE4" s="443"/>
      <c r="DF4" s="441" t="s">
        <v>136</v>
      </c>
      <c r="DG4" s="442"/>
      <c r="DH4" s="443"/>
      <c r="DI4" s="441" t="s">
        <v>137</v>
      </c>
      <c r="DJ4" s="442"/>
      <c r="DK4" s="443"/>
      <c r="DL4" s="441" t="s">
        <v>138</v>
      </c>
      <c r="DM4" s="442"/>
      <c r="DN4" s="443"/>
      <c r="DO4" s="441" t="s">
        <v>136</v>
      </c>
      <c r="DP4" s="442"/>
      <c r="DQ4" s="443"/>
      <c r="DR4" s="441" t="s">
        <v>137</v>
      </c>
      <c r="DS4" s="442"/>
      <c r="DT4" s="443"/>
      <c r="DU4" s="441" t="s">
        <v>138</v>
      </c>
      <c r="DV4" s="442"/>
      <c r="DW4" s="443"/>
      <c r="DX4" s="441" t="s">
        <v>136</v>
      </c>
      <c r="DY4" s="442"/>
      <c r="DZ4" s="443"/>
      <c r="EA4" s="441" t="s">
        <v>137</v>
      </c>
      <c r="EB4" s="442"/>
      <c r="EC4" s="443"/>
      <c r="ED4" s="441" t="s">
        <v>138</v>
      </c>
      <c r="EE4" s="442"/>
      <c r="EF4" s="443"/>
      <c r="EG4" s="441" t="s">
        <v>136</v>
      </c>
      <c r="EH4" s="442"/>
      <c r="EI4" s="443"/>
      <c r="EJ4" s="441" t="s">
        <v>137</v>
      </c>
      <c r="EK4" s="442"/>
      <c r="EL4" s="443"/>
      <c r="EM4" s="441" t="s">
        <v>138</v>
      </c>
      <c r="EN4" s="442"/>
      <c r="EO4" s="443"/>
      <c r="EP4" s="441" t="s">
        <v>136</v>
      </c>
      <c r="EQ4" s="442"/>
      <c r="ER4" s="443"/>
      <c r="ES4" s="441" t="s">
        <v>137</v>
      </c>
      <c r="ET4" s="442"/>
      <c r="EU4" s="443"/>
      <c r="EV4" s="441" t="s">
        <v>138</v>
      </c>
      <c r="EW4" s="442"/>
      <c r="EX4" s="443"/>
      <c r="EY4" s="441" t="s">
        <v>136</v>
      </c>
      <c r="EZ4" s="442"/>
      <c r="FA4" s="443"/>
      <c r="FB4" s="441" t="s">
        <v>137</v>
      </c>
      <c r="FC4" s="442"/>
      <c r="FD4" s="443"/>
      <c r="FE4" s="441" t="s">
        <v>138</v>
      </c>
      <c r="FF4" s="442"/>
      <c r="FG4" s="443"/>
    </row>
    <row r="5" spans="1:163" ht="75" x14ac:dyDescent="0.25">
      <c r="A5" s="174" t="s">
        <v>21</v>
      </c>
      <c r="B5" s="185" t="s">
        <v>139</v>
      </c>
      <c r="C5" s="186" t="s">
        <v>140</v>
      </c>
      <c r="D5" s="186" t="s">
        <v>141</v>
      </c>
      <c r="E5" s="187" t="s">
        <v>139</v>
      </c>
      <c r="F5" s="186" t="s">
        <v>140</v>
      </c>
      <c r="G5" s="186" t="s">
        <v>141</v>
      </c>
      <c r="H5" s="187" t="s">
        <v>142</v>
      </c>
      <c r="I5" s="186" t="s">
        <v>143</v>
      </c>
      <c r="J5" s="188" t="s">
        <v>144</v>
      </c>
      <c r="K5" s="185" t="s">
        <v>139</v>
      </c>
      <c r="L5" s="186" t="s">
        <v>140</v>
      </c>
      <c r="M5" s="186" t="s">
        <v>141</v>
      </c>
      <c r="N5" s="187" t="s">
        <v>139</v>
      </c>
      <c r="O5" s="186" t="s">
        <v>140</v>
      </c>
      <c r="P5" s="186" t="s">
        <v>141</v>
      </c>
      <c r="Q5" s="187" t="s">
        <v>142</v>
      </c>
      <c r="R5" s="186" t="s">
        <v>143</v>
      </c>
      <c r="S5" s="189" t="s">
        <v>144</v>
      </c>
      <c r="T5" s="185" t="s">
        <v>139</v>
      </c>
      <c r="U5" s="186" t="s">
        <v>140</v>
      </c>
      <c r="V5" s="186" t="s">
        <v>141</v>
      </c>
      <c r="W5" s="187" t="s">
        <v>139</v>
      </c>
      <c r="X5" s="186" t="s">
        <v>140</v>
      </c>
      <c r="Y5" s="186" t="s">
        <v>141</v>
      </c>
      <c r="Z5" s="187" t="s">
        <v>142</v>
      </c>
      <c r="AA5" s="186" t="s">
        <v>143</v>
      </c>
      <c r="AB5" s="189" t="s">
        <v>144</v>
      </c>
      <c r="AC5" s="185" t="s">
        <v>139</v>
      </c>
      <c r="AD5" s="186" t="s">
        <v>140</v>
      </c>
      <c r="AE5" s="186" t="s">
        <v>141</v>
      </c>
      <c r="AF5" s="187" t="s">
        <v>139</v>
      </c>
      <c r="AG5" s="186" t="s">
        <v>140</v>
      </c>
      <c r="AH5" s="186" t="s">
        <v>141</v>
      </c>
      <c r="AI5" s="187" t="s">
        <v>142</v>
      </c>
      <c r="AJ5" s="186" t="s">
        <v>143</v>
      </c>
      <c r="AK5" s="189" t="s">
        <v>144</v>
      </c>
      <c r="AL5" s="185" t="s">
        <v>139</v>
      </c>
      <c r="AM5" s="186" t="s">
        <v>140</v>
      </c>
      <c r="AN5" s="186" t="s">
        <v>141</v>
      </c>
      <c r="AO5" s="187" t="s">
        <v>139</v>
      </c>
      <c r="AP5" s="186" t="s">
        <v>140</v>
      </c>
      <c r="AQ5" s="186" t="s">
        <v>141</v>
      </c>
      <c r="AR5" s="187" t="s">
        <v>142</v>
      </c>
      <c r="AS5" s="186" t="s">
        <v>143</v>
      </c>
      <c r="AT5" s="189" t="s">
        <v>144</v>
      </c>
      <c r="AU5" s="185" t="s">
        <v>139</v>
      </c>
      <c r="AV5" s="186" t="s">
        <v>140</v>
      </c>
      <c r="AW5" s="186" t="s">
        <v>141</v>
      </c>
      <c r="AX5" s="187" t="s">
        <v>139</v>
      </c>
      <c r="AY5" s="186" t="s">
        <v>140</v>
      </c>
      <c r="AZ5" s="186" t="s">
        <v>141</v>
      </c>
      <c r="BA5" s="187" t="s">
        <v>142</v>
      </c>
      <c r="BB5" s="186" t="s">
        <v>143</v>
      </c>
      <c r="BC5" s="189" t="s">
        <v>144</v>
      </c>
      <c r="BD5" s="185" t="s">
        <v>139</v>
      </c>
      <c r="BE5" s="186" t="s">
        <v>140</v>
      </c>
      <c r="BF5" s="186" t="s">
        <v>141</v>
      </c>
      <c r="BG5" s="187" t="s">
        <v>139</v>
      </c>
      <c r="BH5" s="186" t="s">
        <v>140</v>
      </c>
      <c r="BI5" s="186" t="s">
        <v>141</v>
      </c>
      <c r="BJ5" s="187" t="s">
        <v>142</v>
      </c>
      <c r="BK5" s="186" t="s">
        <v>143</v>
      </c>
      <c r="BL5" s="189" t="s">
        <v>144</v>
      </c>
      <c r="BM5" s="185" t="s">
        <v>139</v>
      </c>
      <c r="BN5" s="186" t="s">
        <v>140</v>
      </c>
      <c r="BO5" s="186" t="s">
        <v>141</v>
      </c>
      <c r="BP5" s="187" t="s">
        <v>139</v>
      </c>
      <c r="BQ5" s="186" t="s">
        <v>140</v>
      </c>
      <c r="BR5" s="186" t="s">
        <v>141</v>
      </c>
      <c r="BS5" s="187" t="s">
        <v>142</v>
      </c>
      <c r="BT5" s="186" t="s">
        <v>143</v>
      </c>
      <c r="BU5" s="189" t="s">
        <v>144</v>
      </c>
      <c r="BV5" s="185" t="s">
        <v>139</v>
      </c>
      <c r="BW5" s="186" t="s">
        <v>140</v>
      </c>
      <c r="BX5" s="186" t="s">
        <v>141</v>
      </c>
      <c r="BY5" s="187" t="s">
        <v>139</v>
      </c>
      <c r="BZ5" s="186" t="s">
        <v>140</v>
      </c>
      <c r="CA5" s="186" t="s">
        <v>141</v>
      </c>
      <c r="CB5" s="187" t="s">
        <v>142</v>
      </c>
      <c r="CC5" s="186" t="s">
        <v>143</v>
      </c>
      <c r="CD5" s="188" t="s">
        <v>144</v>
      </c>
      <c r="CE5" s="242" t="s">
        <v>139</v>
      </c>
      <c r="CF5" s="186" t="s">
        <v>140</v>
      </c>
      <c r="CG5" s="186" t="s">
        <v>141</v>
      </c>
      <c r="CH5" s="187" t="s">
        <v>139</v>
      </c>
      <c r="CI5" s="186" t="s">
        <v>140</v>
      </c>
      <c r="CJ5" s="186" t="s">
        <v>141</v>
      </c>
      <c r="CK5" s="187" t="s">
        <v>142</v>
      </c>
      <c r="CL5" s="186" t="s">
        <v>143</v>
      </c>
      <c r="CM5" s="188" t="s">
        <v>144</v>
      </c>
      <c r="CN5" s="242" t="s">
        <v>139</v>
      </c>
      <c r="CO5" s="186" t="s">
        <v>140</v>
      </c>
      <c r="CP5" s="186" t="s">
        <v>141</v>
      </c>
      <c r="CQ5" s="187" t="s">
        <v>139</v>
      </c>
      <c r="CR5" s="186" t="s">
        <v>140</v>
      </c>
      <c r="CS5" s="186" t="s">
        <v>141</v>
      </c>
      <c r="CT5" s="187" t="s">
        <v>142</v>
      </c>
      <c r="CU5" s="186" t="s">
        <v>143</v>
      </c>
      <c r="CV5" s="188" t="s">
        <v>144</v>
      </c>
      <c r="CW5" s="242" t="s">
        <v>139</v>
      </c>
      <c r="CX5" s="186" t="s">
        <v>140</v>
      </c>
      <c r="CY5" s="186" t="s">
        <v>141</v>
      </c>
      <c r="CZ5" s="187" t="s">
        <v>139</v>
      </c>
      <c r="DA5" s="186" t="s">
        <v>140</v>
      </c>
      <c r="DB5" s="186" t="s">
        <v>141</v>
      </c>
      <c r="DC5" s="187" t="s">
        <v>142</v>
      </c>
      <c r="DD5" s="186" t="s">
        <v>143</v>
      </c>
      <c r="DE5" s="188" t="s">
        <v>144</v>
      </c>
      <c r="DF5" s="242" t="s">
        <v>139</v>
      </c>
      <c r="DG5" s="186" t="s">
        <v>140</v>
      </c>
      <c r="DH5" s="186" t="s">
        <v>141</v>
      </c>
      <c r="DI5" s="187" t="s">
        <v>139</v>
      </c>
      <c r="DJ5" s="186" t="s">
        <v>140</v>
      </c>
      <c r="DK5" s="186" t="s">
        <v>141</v>
      </c>
      <c r="DL5" s="187" t="s">
        <v>142</v>
      </c>
      <c r="DM5" s="186" t="s">
        <v>143</v>
      </c>
      <c r="DN5" s="188" t="s">
        <v>144</v>
      </c>
      <c r="DO5" s="242" t="s">
        <v>139</v>
      </c>
      <c r="DP5" s="186" t="s">
        <v>140</v>
      </c>
      <c r="DQ5" s="186" t="s">
        <v>141</v>
      </c>
      <c r="DR5" s="187" t="s">
        <v>139</v>
      </c>
      <c r="DS5" s="186" t="s">
        <v>140</v>
      </c>
      <c r="DT5" s="186" t="s">
        <v>141</v>
      </c>
      <c r="DU5" s="187" t="s">
        <v>142</v>
      </c>
      <c r="DV5" s="186" t="s">
        <v>143</v>
      </c>
      <c r="DW5" s="188" t="s">
        <v>144</v>
      </c>
      <c r="DX5" s="242" t="s">
        <v>139</v>
      </c>
      <c r="DY5" s="186" t="s">
        <v>140</v>
      </c>
      <c r="DZ5" s="186" t="s">
        <v>141</v>
      </c>
      <c r="EA5" s="187" t="s">
        <v>139</v>
      </c>
      <c r="EB5" s="186" t="s">
        <v>140</v>
      </c>
      <c r="EC5" s="186" t="s">
        <v>141</v>
      </c>
      <c r="ED5" s="187" t="s">
        <v>142</v>
      </c>
      <c r="EE5" s="186" t="s">
        <v>143</v>
      </c>
      <c r="EF5" s="189" t="s">
        <v>144</v>
      </c>
      <c r="EG5" s="185" t="s">
        <v>139</v>
      </c>
      <c r="EH5" s="186" t="s">
        <v>140</v>
      </c>
      <c r="EI5" s="186" t="s">
        <v>141</v>
      </c>
      <c r="EJ5" s="187" t="s">
        <v>139</v>
      </c>
      <c r="EK5" s="186" t="s">
        <v>140</v>
      </c>
      <c r="EL5" s="186" t="s">
        <v>141</v>
      </c>
      <c r="EM5" s="187" t="s">
        <v>142</v>
      </c>
      <c r="EN5" s="186" t="s">
        <v>143</v>
      </c>
      <c r="EO5" s="189" t="s">
        <v>144</v>
      </c>
      <c r="EP5" s="185" t="s">
        <v>139</v>
      </c>
      <c r="EQ5" s="186" t="s">
        <v>140</v>
      </c>
      <c r="ER5" s="186" t="s">
        <v>141</v>
      </c>
      <c r="ES5" s="187" t="s">
        <v>139</v>
      </c>
      <c r="ET5" s="186" t="s">
        <v>140</v>
      </c>
      <c r="EU5" s="186" t="s">
        <v>141</v>
      </c>
      <c r="EV5" s="187" t="s">
        <v>142</v>
      </c>
      <c r="EW5" s="186" t="s">
        <v>143</v>
      </c>
      <c r="EX5" s="188" t="s">
        <v>144</v>
      </c>
      <c r="EY5" s="185" t="s">
        <v>139</v>
      </c>
      <c r="EZ5" s="186" t="s">
        <v>140</v>
      </c>
      <c r="FA5" s="186" t="s">
        <v>141</v>
      </c>
      <c r="FB5" s="187" t="s">
        <v>139</v>
      </c>
      <c r="FC5" s="186" t="s">
        <v>140</v>
      </c>
      <c r="FD5" s="186" t="s">
        <v>141</v>
      </c>
      <c r="FE5" s="187" t="s">
        <v>142</v>
      </c>
      <c r="FF5" s="186" t="s">
        <v>143</v>
      </c>
      <c r="FG5" s="188" t="s">
        <v>144</v>
      </c>
    </row>
    <row r="6" spans="1:163" ht="45" x14ac:dyDescent="0.25">
      <c r="A6" s="175" t="s">
        <v>69</v>
      </c>
      <c r="B6" s="172">
        <v>9.4999999999999998E-3</v>
      </c>
      <c r="C6" s="56">
        <v>3197</v>
      </c>
      <c r="D6" s="140"/>
      <c r="E6" s="204">
        <v>8.9999999999999993E-3</v>
      </c>
      <c r="F6" s="206">
        <v>3197</v>
      </c>
      <c r="G6" s="140"/>
      <c r="H6" s="207">
        <v>1.0699999999999999E-2</v>
      </c>
      <c r="I6" s="56">
        <v>2470</v>
      </c>
      <c r="J6" s="36"/>
      <c r="K6" s="170">
        <v>8.0000000000000002E-3</v>
      </c>
      <c r="L6" s="56">
        <v>3000</v>
      </c>
      <c r="M6" s="167"/>
      <c r="N6" s="139">
        <v>7.0000000000000001E-3</v>
      </c>
      <c r="O6" s="56">
        <v>3000</v>
      </c>
      <c r="P6" s="167"/>
      <c r="Q6" s="193">
        <v>7.0000000000000001E-3</v>
      </c>
      <c r="R6" s="56">
        <v>3000</v>
      </c>
      <c r="S6" s="196"/>
      <c r="T6" s="172">
        <v>1.12E-2</v>
      </c>
      <c r="U6" s="56">
        <v>5600</v>
      </c>
      <c r="V6" s="140"/>
      <c r="W6" s="177">
        <v>9.9000000000000008E-3</v>
      </c>
      <c r="X6" s="56">
        <v>4950</v>
      </c>
      <c r="Y6" s="140"/>
      <c r="Z6" s="178">
        <v>1.5100000000000001E-2</v>
      </c>
      <c r="AA6" s="56">
        <v>7550</v>
      </c>
      <c r="AB6" s="183"/>
      <c r="AC6" s="172">
        <v>6.1000000000000004E-3</v>
      </c>
      <c r="AD6" s="56">
        <v>3050</v>
      </c>
      <c r="AE6" s="140"/>
      <c r="AF6" s="177">
        <v>5.4999999999999997E-3</v>
      </c>
      <c r="AG6" s="56">
        <v>2750</v>
      </c>
      <c r="AH6" s="140"/>
      <c r="AI6" s="178">
        <v>1.14E-2</v>
      </c>
      <c r="AJ6" s="56">
        <v>5700</v>
      </c>
      <c r="AK6" s="183"/>
      <c r="AL6" s="172">
        <v>9.4999999999999998E-3</v>
      </c>
      <c r="AM6" s="209">
        <v>20000</v>
      </c>
      <c r="AN6" s="140"/>
      <c r="AO6" s="177">
        <v>7.4999999999999997E-3</v>
      </c>
      <c r="AP6" s="209">
        <v>16500</v>
      </c>
      <c r="AQ6" s="140"/>
      <c r="AR6" s="178">
        <v>9.4999999999999998E-3</v>
      </c>
      <c r="AS6" s="209">
        <v>20500</v>
      </c>
      <c r="AT6" s="183"/>
      <c r="AU6" s="217">
        <v>8.0000000000000002E-3</v>
      </c>
      <c r="AV6" s="56">
        <v>3200</v>
      </c>
      <c r="AW6" s="140"/>
      <c r="AX6" s="177">
        <v>6.4999999999999997E-3</v>
      </c>
      <c r="AY6" s="56">
        <v>2600</v>
      </c>
      <c r="AZ6" s="140"/>
      <c r="BA6" s="178">
        <v>1.0500000000000001E-2</v>
      </c>
      <c r="BB6" s="56">
        <v>4300</v>
      </c>
      <c r="BC6" s="183"/>
      <c r="BD6" s="221">
        <v>6.5100000000000002E-3</v>
      </c>
      <c r="BE6" s="56">
        <v>975</v>
      </c>
      <c r="BF6" s="140"/>
      <c r="BG6" s="223">
        <v>6.1999999999999998E-3</v>
      </c>
      <c r="BH6" s="56">
        <v>930</v>
      </c>
      <c r="BI6" s="140"/>
      <c r="BJ6" s="224">
        <v>1.4489999999999999E-2</v>
      </c>
      <c r="BK6" s="56">
        <v>2200</v>
      </c>
      <c r="BL6" s="183"/>
      <c r="BM6" s="172">
        <v>5.4000000000000003E-3</v>
      </c>
      <c r="BN6" s="56">
        <v>10000</v>
      </c>
      <c r="BO6" s="140"/>
      <c r="BP6" s="177">
        <v>4.7999999999999996E-3</v>
      </c>
      <c r="BQ6" s="56">
        <v>10000</v>
      </c>
      <c r="BR6" s="140"/>
      <c r="BS6" s="178">
        <v>8.0999999999999996E-3</v>
      </c>
      <c r="BT6" s="56">
        <v>15000</v>
      </c>
      <c r="BU6" s="183"/>
      <c r="BV6" s="230">
        <v>8.9999999999999993E-3</v>
      </c>
      <c r="BW6" s="231">
        <v>5625</v>
      </c>
      <c r="BX6" s="232"/>
      <c r="BY6" s="235">
        <v>8.5000000000000006E-3</v>
      </c>
      <c r="BZ6" s="231">
        <v>5000</v>
      </c>
      <c r="CA6" s="232"/>
      <c r="CB6" s="236">
        <v>8.8999999999999999E-3</v>
      </c>
      <c r="CC6" s="231">
        <v>5625</v>
      </c>
      <c r="CD6" s="237"/>
      <c r="CE6" s="211">
        <v>6.0000000000000001E-3</v>
      </c>
      <c r="CF6" s="56">
        <v>0</v>
      </c>
      <c r="CG6" s="140"/>
      <c r="CH6" s="177">
        <v>6.0000000000000001E-3</v>
      </c>
      <c r="CI6" s="56">
        <v>0</v>
      </c>
      <c r="CJ6" s="140"/>
      <c r="CK6" s="178">
        <v>9.7999999999999997E-3</v>
      </c>
      <c r="CL6" s="56">
        <v>0</v>
      </c>
      <c r="CM6" s="36"/>
      <c r="CN6" s="262">
        <v>5.7749999999999998E-3</v>
      </c>
      <c r="CO6" s="209">
        <v>4000</v>
      </c>
      <c r="CP6" s="140"/>
      <c r="CQ6" s="177">
        <v>5.2500000000000003E-3</v>
      </c>
      <c r="CR6" s="209">
        <v>4000</v>
      </c>
      <c r="CS6" s="140"/>
      <c r="CT6" s="178">
        <v>9.9749999999999995E-3</v>
      </c>
      <c r="CU6" s="209">
        <v>4000</v>
      </c>
      <c r="CV6" s="36"/>
      <c r="CW6" s="260">
        <v>6.2500000000000003E-3</v>
      </c>
      <c r="CX6" s="56">
        <v>1350</v>
      </c>
      <c r="CY6" s="140"/>
      <c r="CZ6" s="177">
        <v>5.4999999999999997E-3</v>
      </c>
      <c r="DA6" s="56">
        <v>1000</v>
      </c>
      <c r="DB6" s="140"/>
      <c r="DC6" s="224">
        <v>6.2500000000000003E-3</v>
      </c>
      <c r="DD6" s="56">
        <v>1000</v>
      </c>
      <c r="DE6" s="36"/>
      <c r="DF6" s="211">
        <v>5.7999999999999996E-3</v>
      </c>
      <c r="DG6" s="56">
        <v>580</v>
      </c>
      <c r="DH6" s="140"/>
      <c r="DI6" s="177">
        <v>5.7000000000000002E-3</v>
      </c>
      <c r="DJ6" s="56">
        <v>580</v>
      </c>
      <c r="DK6" s="140"/>
      <c r="DL6" s="178">
        <v>1.4500000000000001E-2</v>
      </c>
      <c r="DM6" s="56">
        <v>1450</v>
      </c>
      <c r="DN6" s="36"/>
      <c r="DO6" s="211">
        <v>8.2000000000000007E-3</v>
      </c>
      <c r="DP6" s="250">
        <v>9500</v>
      </c>
      <c r="DQ6" s="140"/>
      <c r="DR6" s="177">
        <v>7.6E-3</v>
      </c>
      <c r="DS6" s="250">
        <v>9000</v>
      </c>
      <c r="DT6" s="140"/>
      <c r="DU6" s="178">
        <v>8.9999999999999993E-3</v>
      </c>
      <c r="DV6" s="250">
        <v>9500</v>
      </c>
      <c r="DW6" s="36"/>
      <c r="DX6" s="257">
        <v>6.7999999999999996E-3</v>
      </c>
      <c r="DY6" s="253">
        <v>5000</v>
      </c>
      <c r="DZ6" s="251"/>
      <c r="EA6" s="252">
        <v>6.7999999999999996E-3</v>
      </c>
      <c r="EB6" s="253">
        <v>5000</v>
      </c>
      <c r="EC6" s="251"/>
      <c r="ED6" s="252">
        <v>6.0000000000000001E-3</v>
      </c>
      <c r="EE6" s="253">
        <v>4750</v>
      </c>
      <c r="EF6" s="266"/>
      <c r="EG6" s="221">
        <v>7.4999999999999997E-3</v>
      </c>
      <c r="EH6" s="56">
        <v>9000</v>
      </c>
      <c r="EI6" s="140"/>
      <c r="EJ6" s="177">
        <v>7.0000000000000001E-3</v>
      </c>
      <c r="EK6" s="56">
        <v>9000</v>
      </c>
      <c r="EL6" s="140"/>
      <c r="EM6" s="178">
        <v>8.0000000000000002E-3</v>
      </c>
      <c r="EN6" s="56">
        <v>10000</v>
      </c>
      <c r="EO6" s="183"/>
      <c r="EP6" s="172">
        <v>9.4000000000000004E-3</v>
      </c>
      <c r="EQ6" s="227">
        <v>5500</v>
      </c>
      <c r="ER6" s="228"/>
      <c r="ES6" s="401">
        <v>8.0000000000000002E-3</v>
      </c>
      <c r="ET6" s="402">
        <v>4700</v>
      </c>
      <c r="EU6" s="228"/>
      <c r="EV6" s="207">
        <v>1.37E-2</v>
      </c>
      <c r="EW6" s="56">
        <v>8000</v>
      </c>
      <c r="EX6" s="36"/>
      <c r="EY6" s="221">
        <v>8.0000000000000002E-3</v>
      </c>
      <c r="EZ6" s="56">
        <v>14000</v>
      </c>
      <c r="FA6" s="140"/>
      <c r="FB6" s="177">
        <v>6.4000000000000003E-3</v>
      </c>
      <c r="FC6" s="56">
        <v>12000</v>
      </c>
      <c r="FD6" s="140"/>
      <c r="FE6" s="178">
        <v>8.0000000000000002E-3</v>
      </c>
      <c r="FF6" s="56">
        <v>14000</v>
      </c>
      <c r="FG6" s="36"/>
    </row>
    <row r="7" spans="1:163" ht="30.75" thickBot="1" x14ac:dyDescent="0.3">
      <c r="A7" s="176" t="s">
        <v>70</v>
      </c>
      <c r="B7" s="173">
        <v>8.9999999999999993E-3</v>
      </c>
      <c r="C7" s="20"/>
      <c r="D7" s="165">
        <v>129000</v>
      </c>
      <c r="E7" s="205">
        <v>8.6999999999999994E-3</v>
      </c>
      <c r="F7" s="20"/>
      <c r="G7" s="165">
        <v>122550</v>
      </c>
      <c r="H7" s="208">
        <v>9.9000000000000008E-3</v>
      </c>
      <c r="I7" s="20"/>
      <c r="J7" s="166">
        <v>135000</v>
      </c>
      <c r="K7" s="171">
        <v>7.0000000000000001E-3</v>
      </c>
      <c r="L7" s="168"/>
      <c r="M7" s="169">
        <v>90000</v>
      </c>
      <c r="N7" s="194">
        <v>6.0000000000000001E-3</v>
      </c>
      <c r="O7" s="168"/>
      <c r="P7" s="169">
        <v>90000</v>
      </c>
      <c r="Q7" s="195">
        <v>6.4999999999999997E-3</v>
      </c>
      <c r="R7" s="168"/>
      <c r="S7" s="197">
        <v>90000</v>
      </c>
      <c r="T7" s="173">
        <v>7.4000000000000003E-3</v>
      </c>
      <c r="U7" s="20"/>
      <c r="V7" s="165">
        <v>111000</v>
      </c>
      <c r="W7" s="180">
        <v>6.7999999999999996E-3</v>
      </c>
      <c r="X7" s="20"/>
      <c r="Y7" s="165">
        <v>102000</v>
      </c>
      <c r="Z7" s="181">
        <v>1.0200000000000001E-2</v>
      </c>
      <c r="AA7" s="20"/>
      <c r="AB7" s="184">
        <v>153000</v>
      </c>
      <c r="AC7" s="173">
        <v>5.1000000000000004E-3</v>
      </c>
      <c r="AD7" s="20"/>
      <c r="AE7" s="165">
        <v>65000</v>
      </c>
      <c r="AF7" s="180">
        <v>4.5999999999999999E-3</v>
      </c>
      <c r="AG7" s="20"/>
      <c r="AH7" s="165">
        <v>60000</v>
      </c>
      <c r="AI7" s="181">
        <v>9.4999999999999998E-3</v>
      </c>
      <c r="AJ7" s="20"/>
      <c r="AK7" s="184">
        <v>95000</v>
      </c>
      <c r="AL7" s="173">
        <v>7.4999999999999997E-3</v>
      </c>
      <c r="AM7" s="20"/>
      <c r="AN7" s="210">
        <v>68000</v>
      </c>
      <c r="AO7" s="180">
        <v>6.7999999999999996E-3</v>
      </c>
      <c r="AP7" s="20"/>
      <c r="AQ7" s="210">
        <v>65000</v>
      </c>
      <c r="AR7" s="181">
        <v>8.5000000000000006E-3</v>
      </c>
      <c r="AS7" s="20"/>
      <c r="AT7" s="216">
        <v>80000</v>
      </c>
      <c r="AU7" s="218">
        <v>7.0000000000000001E-3</v>
      </c>
      <c r="AV7" s="20"/>
      <c r="AW7" s="165">
        <v>170000</v>
      </c>
      <c r="AX7" s="180">
        <v>5.4999999999999997E-3</v>
      </c>
      <c r="AY7" s="20"/>
      <c r="AZ7" s="165">
        <v>133500</v>
      </c>
      <c r="BA7" s="181">
        <v>9.4999999999999998E-3</v>
      </c>
      <c r="BB7" s="20"/>
      <c r="BC7" s="184">
        <v>230000</v>
      </c>
      <c r="BD7" s="222">
        <v>5.8900000000000003E-3</v>
      </c>
      <c r="BE7" s="20"/>
      <c r="BF7" s="165">
        <v>60000</v>
      </c>
      <c r="BG7" s="225">
        <v>5.5799999999999999E-3</v>
      </c>
      <c r="BH7" s="20"/>
      <c r="BI7" s="165">
        <v>55000</v>
      </c>
      <c r="BJ7" s="226">
        <v>1.311E-2</v>
      </c>
      <c r="BK7" s="20"/>
      <c r="BL7" s="184">
        <v>140000</v>
      </c>
      <c r="BM7" s="173">
        <v>2.8999999999999998E-3</v>
      </c>
      <c r="BN7" s="20"/>
      <c r="BO7" s="165">
        <v>97500</v>
      </c>
      <c r="BP7" s="180">
        <v>2.7000000000000001E-3</v>
      </c>
      <c r="BQ7" s="20"/>
      <c r="BR7" s="165">
        <v>75000</v>
      </c>
      <c r="BS7" s="181">
        <v>8.6250000000000007E-3</v>
      </c>
      <c r="BT7" s="20"/>
      <c r="BU7" s="184">
        <v>150000</v>
      </c>
      <c r="BV7" s="233">
        <v>7.4999999999999997E-3</v>
      </c>
      <c r="BW7" s="238"/>
      <c r="BX7" s="234">
        <v>89900</v>
      </c>
      <c r="BY7" s="239">
        <v>7.0000000000000001E-3</v>
      </c>
      <c r="BZ7" s="238"/>
      <c r="CA7" s="234">
        <v>89900</v>
      </c>
      <c r="CB7" s="240">
        <v>7.4000000000000003E-3</v>
      </c>
      <c r="CC7" s="238"/>
      <c r="CD7" s="241">
        <v>89900</v>
      </c>
      <c r="CE7" s="212">
        <v>5.0000000000000001E-3</v>
      </c>
      <c r="CF7" s="20"/>
      <c r="CG7" s="165">
        <v>55000</v>
      </c>
      <c r="CH7" s="180">
        <v>4.7999999999999996E-3</v>
      </c>
      <c r="CI7" s="20"/>
      <c r="CJ7" s="165">
        <v>50000</v>
      </c>
      <c r="CK7" s="181">
        <v>8.9999999999999993E-3</v>
      </c>
      <c r="CL7" s="20"/>
      <c r="CM7" s="166">
        <v>115000</v>
      </c>
      <c r="CN7" s="263">
        <v>6.8250000000000003E-3</v>
      </c>
      <c r="CO7" s="20"/>
      <c r="CP7" s="249">
        <v>102375</v>
      </c>
      <c r="CQ7" s="180">
        <v>6.6150000000000002E-3</v>
      </c>
      <c r="CR7" s="20"/>
      <c r="CS7" s="210">
        <v>99225</v>
      </c>
      <c r="CT7" s="181">
        <v>1.0500000000000001E-2</v>
      </c>
      <c r="CU7" s="20"/>
      <c r="CV7" s="215">
        <v>157500</v>
      </c>
      <c r="CW7" s="261">
        <v>5.2500000000000003E-3</v>
      </c>
      <c r="CX7" s="20"/>
      <c r="CY7" s="165">
        <v>99000</v>
      </c>
      <c r="CZ7" s="180">
        <v>4.4999999999999997E-3</v>
      </c>
      <c r="DA7" s="20"/>
      <c r="DB7" s="165">
        <v>67500</v>
      </c>
      <c r="DC7" s="226">
        <v>5.2500000000000003E-3</v>
      </c>
      <c r="DD7" s="20"/>
      <c r="DE7" s="166">
        <v>67500</v>
      </c>
      <c r="DF7" s="212">
        <v>4.8999999999999998E-3</v>
      </c>
      <c r="DG7" s="20"/>
      <c r="DH7" s="165">
        <v>73500</v>
      </c>
      <c r="DI7" s="180">
        <v>4.7999999999999996E-3</v>
      </c>
      <c r="DJ7" s="20"/>
      <c r="DK7" s="165">
        <v>73500</v>
      </c>
      <c r="DL7" s="181">
        <v>1.32E-2</v>
      </c>
      <c r="DM7" s="20"/>
      <c r="DN7" s="166">
        <v>198000</v>
      </c>
      <c r="DO7" s="212">
        <v>6.7000000000000002E-3</v>
      </c>
      <c r="DP7" s="20"/>
      <c r="DQ7" s="249">
        <v>95000</v>
      </c>
      <c r="DR7" s="180">
        <v>6.4999999999999997E-3</v>
      </c>
      <c r="DS7" s="20"/>
      <c r="DT7" s="249">
        <v>90000</v>
      </c>
      <c r="DU7" s="181">
        <v>8.5000000000000006E-3</v>
      </c>
      <c r="DV7" s="20"/>
      <c r="DW7" s="259">
        <v>95000</v>
      </c>
      <c r="DX7" s="258">
        <v>6.1999999999999998E-3</v>
      </c>
      <c r="DY7" s="254"/>
      <c r="DZ7" s="255">
        <v>93000</v>
      </c>
      <c r="EA7" s="256">
        <v>6.1999999999999998E-3</v>
      </c>
      <c r="EB7" s="254"/>
      <c r="EC7" s="255">
        <v>93000</v>
      </c>
      <c r="ED7" s="256">
        <v>5.4000000000000003E-3</v>
      </c>
      <c r="EE7" s="254"/>
      <c r="EF7" s="267">
        <v>81000</v>
      </c>
      <c r="EG7" s="222">
        <v>6.7499999999999999E-3</v>
      </c>
      <c r="EH7" s="20"/>
      <c r="EI7" s="165">
        <v>80000</v>
      </c>
      <c r="EJ7" s="180">
        <v>6.0000000000000001E-3</v>
      </c>
      <c r="EK7" s="20"/>
      <c r="EL7" s="165">
        <v>70000</v>
      </c>
      <c r="EM7" s="181">
        <v>7.0000000000000001E-3</v>
      </c>
      <c r="EN7" s="20"/>
      <c r="EO7" s="184">
        <v>80000</v>
      </c>
      <c r="EP7" s="173">
        <v>7.9000000000000008E-3</v>
      </c>
      <c r="EQ7" s="269"/>
      <c r="ER7" s="229">
        <v>103500</v>
      </c>
      <c r="ES7" s="403">
        <v>6.7999999999999996E-3</v>
      </c>
      <c r="ET7" s="269"/>
      <c r="EU7" s="229">
        <v>87000</v>
      </c>
      <c r="EV7" s="208">
        <v>1.17E-2</v>
      </c>
      <c r="EW7" s="20"/>
      <c r="EX7" s="166">
        <v>160500</v>
      </c>
      <c r="EY7" s="222">
        <v>6.2500000000000003E-3</v>
      </c>
      <c r="EZ7" s="20"/>
      <c r="FA7" s="165">
        <v>93750</v>
      </c>
      <c r="FB7" s="180">
        <v>5.0000000000000001E-3</v>
      </c>
      <c r="FC7" s="20"/>
      <c r="FD7" s="165">
        <v>75000</v>
      </c>
      <c r="FE7" s="226">
        <v>6.2500000000000003E-3</v>
      </c>
      <c r="FF7" s="20"/>
      <c r="FG7" s="166">
        <v>93750</v>
      </c>
    </row>
  </sheetData>
  <sortState xmlns:xlrd2="http://schemas.microsoft.com/office/spreadsheetml/2017/richdata2" ref="K3:K18">
    <sortCondition ref="K3"/>
  </sortState>
  <mergeCells count="74">
    <mergeCell ref="T3:AB3"/>
    <mergeCell ref="AC3:AK3"/>
    <mergeCell ref="K4:M4"/>
    <mergeCell ref="N4:P4"/>
    <mergeCell ref="Q4:S4"/>
    <mergeCell ref="K3:S3"/>
    <mergeCell ref="W4:Y4"/>
    <mergeCell ref="Z4:AB4"/>
    <mergeCell ref="A3:A4"/>
    <mergeCell ref="AL3:AT3"/>
    <mergeCell ref="DO3:DW3"/>
    <mergeCell ref="DX3:EF3"/>
    <mergeCell ref="EG3:EO3"/>
    <mergeCell ref="CB4:CD4"/>
    <mergeCell ref="CE4:CG4"/>
    <mergeCell ref="T4:V4"/>
    <mergeCell ref="AC4:AE4"/>
    <mergeCell ref="AF4:AH4"/>
    <mergeCell ref="AI4:AK4"/>
    <mergeCell ref="AL4:AN4"/>
    <mergeCell ref="AR4:AT4"/>
    <mergeCell ref="AU4:AW4"/>
    <mergeCell ref="AX4:AZ4"/>
    <mergeCell ref="BA4:BC4"/>
    <mergeCell ref="EY3:FG3"/>
    <mergeCell ref="CW3:DE3"/>
    <mergeCell ref="DF3:DN3"/>
    <mergeCell ref="BD3:BL3"/>
    <mergeCell ref="AU3:BC3"/>
    <mergeCell ref="BM3:BU3"/>
    <mergeCell ref="BV3:CD3"/>
    <mergeCell ref="CE3:CM3"/>
    <mergeCell ref="CN3:CV3"/>
    <mergeCell ref="EP3:EX3"/>
    <mergeCell ref="CK4:CM4"/>
    <mergeCell ref="BS4:BU4"/>
    <mergeCell ref="BV4:BX4"/>
    <mergeCell ref="BY4:CA4"/>
    <mergeCell ref="A1:G1"/>
    <mergeCell ref="CH4:CJ4"/>
    <mergeCell ref="B3:J3"/>
    <mergeCell ref="B4:D4"/>
    <mergeCell ref="E4:G4"/>
    <mergeCell ref="H4:J4"/>
    <mergeCell ref="AO4:AQ4"/>
    <mergeCell ref="BD4:BF4"/>
    <mergeCell ref="BG4:BI4"/>
    <mergeCell ref="BJ4:BL4"/>
    <mergeCell ref="BM4:BO4"/>
    <mergeCell ref="BP4:BR4"/>
    <mergeCell ref="EY4:FA4"/>
    <mergeCell ref="FB4:FD4"/>
    <mergeCell ref="FE4:FG4"/>
    <mergeCell ref="DX4:DZ4"/>
    <mergeCell ref="EA4:EC4"/>
    <mergeCell ref="ED4:EF4"/>
    <mergeCell ref="EG4:EI4"/>
    <mergeCell ref="EJ4:EL4"/>
    <mergeCell ref="EM4:EO4"/>
    <mergeCell ref="EP4:ER4"/>
    <mergeCell ref="ES4:EU4"/>
    <mergeCell ref="EV4:EX4"/>
    <mergeCell ref="DU4:DW4"/>
    <mergeCell ref="CN4:CP4"/>
    <mergeCell ref="CQ4:CS4"/>
    <mergeCell ref="CT4:CV4"/>
    <mergeCell ref="CW4:CY4"/>
    <mergeCell ref="CZ4:DB4"/>
    <mergeCell ref="DC4:DE4"/>
    <mergeCell ref="DF4:DH4"/>
    <mergeCell ref="DI4:DK4"/>
    <mergeCell ref="DL4:DN4"/>
    <mergeCell ref="DO4:DQ4"/>
    <mergeCell ref="DR4:DT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O9"/>
  <sheetViews>
    <sheetView topLeftCell="K1" zoomScale="90" zoomScaleNormal="90" workbookViewId="0">
      <selection activeCell="V5" sqref="V5"/>
    </sheetView>
  </sheetViews>
  <sheetFormatPr defaultRowHeight="15" x14ac:dyDescent="0.25"/>
  <cols>
    <col min="1" max="1" width="14.7109375" customWidth="1"/>
    <col min="2" max="2" width="8.85546875" bestFit="1" customWidth="1"/>
    <col min="3" max="3" width="10.7109375" bestFit="1" customWidth="1"/>
    <col min="4" max="4" width="11.85546875" bestFit="1" customWidth="1"/>
    <col min="6" max="6" width="10.7109375" bestFit="1" customWidth="1"/>
    <col min="7" max="7" width="11.85546875" bestFit="1" customWidth="1"/>
    <col min="9" max="9" width="11.85546875" bestFit="1" customWidth="1"/>
    <col min="10" max="10" width="13" bestFit="1" customWidth="1"/>
    <col min="12" max="12" width="10.7109375" bestFit="1" customWidth="1"/>
    <col min="13" max="13" width="13" bestFit="1" customWidth="1"/>
    <col min="15" max="15" width="10.7109375" bestFit="1" customWidth="1"/>
    <col min="16" max="16" width="13" bestFit="1" customWidth="1"/>
    <col min="18" max="18" width="10.7109375" bestFit="1" customWidth="1"/>
    <col min="19" max="19" width="13" bestFit="1" customWidth="1"/>
    <col min="21" max="21" width="10.7109375" bestFit="1" customWidth="1"/>
    <col min="22" max="22" width="11.85546875" bestFit="1" customWidth="1"/>
    <col min="24" max="24" width="10.7109375" bestFit="1" customWidth="1"/>
    <col min="25" max="25" width="11.85546875" bestFit="1" customWidth="1"/>
    <col min="27" max="27" width="10.7109375" bestFit="1" customWidth="1"/>
    <col min="28" max="28" width="11.85546875" bestFit="1" customWidth="1"/>
    <col min="30" max="30" width="10.7109375" bestFit="1" customWidth="1"/>
    <col min="31" max="31" width="13" bestFit="1" customWidth="1"/>
    <col min="33" max="33" width="10.7109375" bestFit="1" customWidth="1"/>
    <col min="34" max="34" width="13" bestFit="1" customWidth="1"/>
    <col min="36" max="36" width="10.7109375" bestFit="1" customWidth="1"/>
    <col min="37" max="37" width="13" bestFit="1" customWidth="1"/>
    <col min="40" max="40" width="11.85546875" bestFit="1" customWidth="1"/>
    <col min="43" max="43" width="11.85546875" bestFit="1" customWidth="1"/>
    <col min="45" max="45" width="10.7109375" bestFit="1" customWidth="1"/>
    <col min="46" max="46" width="13" bestFit="1" customWidth="1"/>
    <col min="48" max="49" width="11.85546875" bestFit="1" customWidth="1"/>
    <col min="51" max="52" width="11.85546875" bestFit="1" customWidth="1"/>
    <col min="54" max="54" width="11.85546875" bestFit="1" customWidth="1"/>
    <col min="55" max="55" width="13" bestFit="1" customWidth="1"/>
    <col min="56" max="56" width="9.28515625" bestFit="1" customWidth="1"/>
    <col min="57" max="57" width="10.7109375" bestFit="1" customWidth="1"/>
    <col min="58" max="58" width="11.85546875" bestFit="1" customWidth="1"/>
    <col min="59" max="59" width="9.28515625" bestFit="1" customWidth="1"/>
    <col min="60" max="60" width="10.7109375" bestFit="1" customWidth="1"/>
    <col min="61" max="61" width="11.85546875" bestFit="1" customWidth="1"/>
    <col min="62" max="62" width="9.28515625" bestFit="1" customWidth="1"/>
    <col min="63" max="63" width="10.7109375" bestFit="1" customWidth="1"/>
    <col min="64" max="64" width="11.85546875" bestFit="1" customWidth="1"/>
    <col min="67" max="67" width="11.85546875" bestFit="1" customWidth="1"/>
    <col min="70" max="70" width="11.85546875" bestFit="1" customWidth="1"/>
    <col min="73" max="73" width="13" bestFit="1" customWidth="1"/>
    <col min="75" max="75" width="9.85546875" bestFit="1" customWidth="1"/>
    <col min="76" max="76" width="11" bestFit="1" customWidth="1"/>
    <col min="78" max="78" width="9.85546875" bestFit="1" customWidth="1"/>
    <col min="81" max="81" width="9.85546875" bestFit="1" customWidth="1"/>
    <col min="82" max="82" width="12" bestFit="1" customWidth="1"/>
    <col min="84" max="84" width="10.7109375" bestFit="1" customWidth="1"/>
    <col min="85" max="85" width="11.85546875" bestFit="1" customWidth="1"/>
    <col min="87" max="87" width="10.7109375" bestFit="1" customWidth="1"/>
    <col min="88" max="88" width="11.85546875" bestFit="1" customWidth="1"/>
    <col min="90" max="90" width="10.7109375" bestFit="1" customWidth="1"/>
    <col min="91" max="91" width="11.85546875" bestFit="1" customWidth="1"/>
    <col min="94" max="94" width="11.85546875" bestFit="1" customWidth="1"/>
    <col min="97" max="97" width="11.85546875" bestFit="1" customWidth="1"/>
    <col min="99" max="99" width="10.7109375" bestFit="1" customWidth="1"/>
    <col min="100" max="100" width="13" bestFit="1" customWidth="1"/>
    <col min="111" max="111" width="11.140625" bestFit="1" customWidth="1"/>
    <col min="112" max="112" width="12.140625" bestFit="1" customWidth="1"/>
    <col min="114" max="114" width="11.140625" bestFit="1" customWidth="1"/>
    <col min="115" max="115" width="12.140625" bestFit="1" customWidth="1"/>
    <col min="117" max="117" width="11.140625" bestFit="1" customWidth="1"/>
    <col min="118" max="118" width="12.140625" bestFit="1" customWidth="1"/>
    <col min="120" max="120" width="10.7109375" bestFit="1" customWidth="1"/>
    <col min="121" max="121" width="11.85546875" bestFit="1" customWidth="1"/>
    <col min="123" max="123" width="10.7109375" bestFit="1" customWidth="1"/>
    <col min="124" max="124" width="11.85546875" bestFit="1" customWidth="1"/>
    <col min="126" max="126" width="10.7109375" bestFit="1" customWidth="1"/>
    <col min="127" max="127" width="13" bestFit="1" customWidth="1"/>
    <col min="129" max="130" width="11.85546875" bestFit="1" customWidth="1"/>
    <col min="132" max="133" width="11.85546875" bestFit="1" customWidth="1"/>
    <col min="135" max="136" width="11.85546875" bestFit="1" customWidth="1"/>
  </cols>
  <sheetData>
    <row r="1" spans="1:145" ht="19.5" customHeight="1" thickBot="1" x14ac:dyDescent="0.3">
      <c r="A1" s="420" t="s">
        <v>145</v>
      </c>
      <c r="B1" s="421"/>
      <c r="C1" s="421"/>
      <c r="D1" s="421"/>
      <c r="E1" s="421"/>
      <c r="F1" s="421"/>
      <c r="G1" s="427"/>
    </row>
    <row r="2" spans="1:145" ht="15.75" thickBot="1" x14ac:dyDescent="0.3"/>
    <row r="3" spans="1:145" ht="15.75" thickBot="1" x14ac:dyDescent="0.3">
      <c r="A3" s="448"/>
      <c r="B3" s="456" t="s">
        <v>134</v>
      </c>
      <c r="C3" s="457"/>
      <c r="D3" s="457"/>
      <c r="E3" s="457"/>
      <c r="F3" s="457"/>
      <c r="G3" s="457"/>
      <c r="H3" s="457"/>
      <c r="I3" s="457"/>
      <c r="J3" s="458"/>
      <c r="K3" s="425" t="s">
        <v>337</v>
      </c>
      <c r="L3" s="425"/>
      <c r="M3" s="425"/>
      <c r="N3" s="425"/>
      <c r="O3" s="425"/>
      <c r="P3" s="425"/>
      <c r="Q3" s="425"/>
      <c r="R3" s="425"/>
      <c r="S3" s="426"/>
      <c r="T3" s="425" t="s">
        <v>119</v>
      </c>
      <c r="U3" s="425"/>
      <c r="V3" s="425"/>
      <c r="W3" s="425"/>
      <c r="X3" s="425"/>
      <c r="Y3" s="425"/>
      <c r="Z3" s="425"/>
      <c r="AA3" s="425"/>
      <c r="AB3" s="426"/>
      <c r="AC3" s="424" t="s">
        <v>122</v>
      </c>
      <c r="AD3" s="425"/>
      <c r="AE3" s="425"/>
      <c r="AF3" s="425"/>
      <c r="AG3" s="425"/>
      <c r="AH3" s="425"/>
      <c r="AI3" s="425"/>
      <c r="AJ3" s="425"/>
      <c r="AK3" s="426"/>
      <c r="AL3" s="424" t="s">
        <v>129</v>
      </c>
      <c r="AM3" s="425"/>
      <c r="AN3" s="425"/>
      <c r="AO3" s="425"/>
      <c r="AP3" s="425"/>
      <c r="AQ3" s="425"/>
      <c r="AR3" s="425"/>
      <c r="AS3" s="425"/>
      <c r="AT3" s="426"/>
      <c r="AU3" s="424" t="s">
        <v>123</v>
      </c>
      <c r="AV3" s="425"/>
      <c r="AW3" s="425"/>
      <c r="AX3" s="425"/>
      <c r="AY3" s="425"/>
      <c r="AZ3" s="425"/>
      <c r="BA3" s="425"/>
      <c r="BB3" s="425"/>
      <c r="BC3" s="426"/>
      <c r="BD3" s="424" t="s">
        <v>118</v>
      </c>
      <c r="BE3" s="425"/>
      <c r="BF3" s="425"/>
      <c r="BG3" s="425"/>
      <c r="BH3" s="425"/>
      <c r="BI3" s="425"/>
      <c r="BJ3" s="425"/>
      <c r="BK3" s="425"/>
      <c r="BL3" s="426"/>
      <c r="BM3" s="424" t="s">
        <v>128</v>
      </c>
      <c r="BN3" s="425"/>
      <c r="BO3" s="425"/>
      <c r="BP3" s="425"/>
      <c r="BQ3" s="425"/>
      <c r="BR3" s="425"/>
      <c r="BS3" s="425"/>
      <c r="BT3" s="425"/>
      <c r="BU3" s="426"/>
      <c r="BV3" s="424" t="s">
        <v>127</v>
      </c>
      <c r="BW3" s="425"/>
      <c r="BX3" s="425"/>
      <c r="BY3" s="425"/>
      <c r="BZ3" s="425"/>
      <c r="CA3" s="425"/>
      <c r="CB3" s="425"/>
      <c r="CC3" s="425"/>
      <c r="CD3" s="426"/>
      <c r="CE3" s="424" t="s">
        <v>131</v>
      </c>
      <c r="CF3" s="425"/>
      <c r="CG3" s="425"/>
      <c r="CH3" s="425"/>
      <c r="CI3" s="425"/>
      <c r="CJ3" s="425"/>
      <c r="CK3" s="425"/>
      <c r="CL3" s="425"/>
      <c r="CM3" s="426"/>
      <c r="CN3" s="424" t="s">
        <v>120</v>
      </c>
      <c r="CO3" s="425"/>
      <c r="CP3" s="425"/>
      <c r="CQ3" s="425"/>
      <c r="CR3" s="425"/>
      <c r="CS3" s="425"/>
      <c r="CT3" s="425"/>
      <c r="CU3" s="425"/>
      <c r="CV3" s="426"/>
      <c r="CW3" s="424" t="s">
        <v>121</v>
      </c>
      <c r="CX3" s="425"/>
      <c r="CY3" s="425"/>
      <c r="CZ3" s="425"/>
      <c r="DA3" s="425"/>
      <c r="DB3" s="425"/>
      <c r="DC3" s="425"/>
      <c r="DD3" s="425"/>
      <c r="DE3" s="426"/>
      <c r="DF3" s="424" t="s">
        <v>124</v>
      </c>
      <c r="DG3" s="425"/>
      <c r="DH3" s="425"/>
      <c r="DI3" s="425"/>
      <c r="DJ3" s="425"/>
      <c r="DK3" s="425"/>
      <c r="DL3" s="425"/>
      <c r="DM3" s="425"/>
      <c r="DN3" s="426"/>
      <c r="DO3" s="424" t="s">
        <v>10</v>
      </c>
      <c r="DP3" s="425"/>
      <c r="DQ3" s="425"/>
      <c r="DR3" s="425"/>
      <c r="DS3" s="425"/>
      <c r="DT3" s="425"/>
      <c r="DU3" s="425"/>
      <c r="DV3" s="425"/>
      <c r="DW3" s="426"/>
      <c r="DX3" s="424" t="s">
        <v>133</v>
      </c>
      <c r="DY3" s="425"/>
      <c r="DZ3" s="425"/>
      <c r="EA3" s="425"/>
      <c r="EB3" s="425"/>
      <c r="EC3" s="425"/>
      <c r="ED3" s="425"/>
      <c r="EE3" s="425"/>
      <c r="EF3" s="426"/>
      <c r="EG3" s="424" t="s">
        <v>126</v>
      </c>
      <c r="EH3" s="425"/>
      <c r="EI3" s="425"/>
      <c r="EJ3" s="425"/>
      <c r="EK3" s="425"/>
      <c r="EL3" s="425"/>
      <c r="EM3" s="425"/>
      <c r="EN3" s="425"/>
      <c r="EO3" s="426"/>
    </row>
    <row r="4" spans="1:145" ht="28.5" customHeight="1" thickBot="1" x14ac:dyDescent="0.3">
      <c r="A4" s="449"/>
      <c r="B4" s="453" t="s">
        <v>136</v>
      </c>
      <c r="C4" s="454"/>
      <c r="D4" s="455"/>
      <c r="E4" s="453" t="s">
        <v>137</v>
      </c>
      <c r="F4" s="454"/>
      <c r="G4" s="455"/>
      <c r="H4" s="453" t="s">
        <v>138</v>
      </c>
      <c r="I4" s="454"/>
      <c r="J4" s="455"/>
      <c r="K4" s="442" t="s">
        <v>136</v>
      </c>
      <c r="L4" s="442"/>
      <c r="M4" s="443"/>
      <c r="N4" s="441" t="s">
        <v>137</v>
      </c>
      <c r="O4" s="442"/>
      <c r="P4" s="443"/>
      <c r="Q4" s="441" t="s">
        <v>138</v>
      </c>
      <c r="R4" s="442"/>
      <c r="S4" s="443"/>
      <c r="T4" s="442" t="s">
        <v>136</v>
      </c>
      <c r="U4" s="442"/>
      <c r="V4" s="443"/>
      <c r="W4" s="441" t="s">
        <v>137</v>
      </c>
      <c r="X4" s="442"/>
      <c r="Y4" s="443"/>
      <c r="Z4" s="441" t="s">
        <v>138</v>
      </c>
      <c r="AA4" s="442"/>
      <c r="AB4" s="443"/>
      <c r="AC4" s="441" t="s">
        <v>136</v>
      </c>
      <c r="AD4" s="442"/>
      <c r="AE4" s="443"/>
      <c r="AF4" s="441" t="s">
        <v>137</v>
      </c>
      <c r="AG4" s="442"/>
      <c r="AH4" s="443"/>
      <c r="AI4" s="441" t="s">
        <v>138</v>
      </c>
      <c r="AJ4" s="442"/>
      <c r="AK4" s="443"/>
      <c r="AL4" s="441" t="s">
        <v>136</v>
      </c>
      <c r="AM4" s="442"/>
      <c r="AN4" s="443"/>
      <c r="AO4" s="441" t="s">
        <v>137</v>
      </c>
      <c r="AP4" s="442"/>
      <c r="AQ4" s="443"/>
      <c r="AR4" s="441" t="s">
        <v>138</v>
      </c>
      <c r="AS4" s="442"/>
      <c r="AT4" s="443"/>
      <c r="AU4" s="441" t="s">
        <v>136</v>
      </c>
      <c r="AV4" s="442"/>
      <c r="AW4" s="443"/>
      <c r="AX4" s="441" t="s">
        <v>137</v>
      </c>
      <c r="AY4" s="442"/>
      <c r="AZ4" s="443"/>
      <c r="BA4" s="441" t="s">
        <v>138</v>
      </c>
      <c r="BB4" s="442"/>
      <c r="BC4" s="443"/>
      <c r="BD4" s="441" t="s">
        <v>136</v>
      </c>
      <c r="BE4" s="442"/>
      <c r="BF4" s="443"/>
      <c r="BG4" s="441" t="s">
        <v>137</v>
      </c>
      <c r="BH4" s="442"/>
      <c r="BI4" s="443"/>
      <c r="BJ4" s="441" t="s">
        <v>138</v>
      </c>
      <c r="BK4" s="442"/>
      <c r="BL4" s="443"/>
      <c r="BM4" s="441" t="s">
        <v>136</v>
      </c>
      <c r="BN4" s="442"/>
      <c r="BO4" s="443"/>
      <c r="BP4" s="441" t="s">
        <v>137</v>
      </c>
      <c r="BQ4" s="442"/>
      <c r="BR4" s="443"/>
      <c r="BS4" s="441" t="s">
        <v>138</v>
      </c>
      <c r="BT4" s="442"/>
      <c r="BU4" s="443"/>
      <c r="BV4" s="441" t="s">
        <v>136</v>
      </c>
      <c r="BW4" s="442"/>
      <c r="BX4" s="443"/>
      <c r="BY4" s="441" t="s">
        <v>137</v>
      </c>
      <c r="BZ4" s="442"/>
      <c r="CA4" s="443"/>
      <c r="CB4" s="441" t="s">
        <v>138</v>
      </c>
      <c r="CC4" s="442"/>
      <c r="CD4" s="443"/>
      <c r="CE4" s="441" t="s">
        <v>136</v>
      </c>
      <c r="CF4" s="442"/>
      <c r="CG4" s="443"/>
      <c r="CH4" s="441" t="s">
        <v>137</v>
      </c>
      <c r="CI4" s="442"/>
      <c r="CJ4" s="443"/>
      <c r="CK4" s="441" t="s">
        <v>138</v>
      </c>
      <c r="CL4" s="442"/>
      <c r="CM4" s="443"/>
      <c r="CN4" s="441" t="s">
        <v>136</v>
      </c>
      <c r="CO4" s="442"/>
      <c r="CP4" s="443"/>
      <c r="CQ4" s="441" t="s">
        <v>137</v>
      </c>
      <c r="CR4" s="442"/>
      <c r="CS4" s="443"/>
      <c r="CT4" s="441" t="s">
        <v>138</v>
      </c>
      <c r="CU4" s="442"/>
      <c r="CV4" s="443"/>
      <c r="CW4" s="441" t="s">
        <v>136</v>
      </c>
      <c r="CX4" s="442"/>
      <c r="CY4" s="443"/>
      <c r="CZ4" s="441" t="s">
        <v>137</v>
      </c>
      <c r="DA4" s="442"/>
      <c r="DB4" s="443"/>
      <c r="DC4" s="441" t="s">
        <v>138</v>
      </c>
      <c r="DD4" s="442"/>
      <c r="DE4" s="443"/>
      <c r="DF4" s="441" t="s">
        <v>136</v>
      </c>
      <c r="DG4" s="442"/>
      <c r="DH4" s="443"/>
      <c r="DI4" s="441" t="s">
        <v>137</v>
      </c>
      <c r="DJ4" s="442"/>
      <c r="DK4" s="443"/>
      <c r="DL4" s="441" t="s">
        <v>138</v>
      </c>
      <c r="DM4" s="442"/>
      <c r="DN4" s="443"/>
      <c r="DO4" s="450" t="s">
        <v>136</v>
      </c>
      <c r="DP4" s="451"/>
      <c r="DQ4" s="452"/>
      <c r="DR4" s="450" t="s">
        <v>137</v>
      </c>
      <c r="DS4" s="451"/>
      <c r="DT4" s="452"/>
      <c r="DU4" s="450" t="s">
        <v>138</v>
      </c>
      <c r="DV4" s="451"/>
      <c r="DW4" s="452"/>
      <c r="DX4" s="441" t="s">
        <v>136</v>
      </c>
      <c r="DY4" s="442"/>
      <c r="DZ4" s="443"/>
      <c r="EA4" s="441" t="s">
        <v>137</v>
      </c>
      <c r="EB4" s="442"/>
      <c r="EC4" s="443"/>
      <c r="ED4" s="441" t="s">
        <v>138</v>
      </c>
      <c r="EE4" s="442"/>
      <c r="EF4" s="443"/>
      <c r="EG4" s="441" t="s">
        <v>136</v>
      </c>
      <c r="EH4" s="442"/>
      <c r="EI4" s="443"/>
      <c r="EJ4" s="441" t="s">
        <v>137</v>
      </c>
      <c r="EK4" s="442"/>
      <c r="EL4" s="443"/>
      <c r="EM4" s="441" t="s">
        <v>138</v>
      </c>
      <c r="EN4" s="442"/>
      <c r="EO4" s="443"/>
    </row>
    <row r="5" spans="1:145" ht="75.75" thickBot="1" x14ac:dyDescent="0.3">
      <c r="A5" s="158" t="s">
        <v>21</v>
      </c>
      <c r="B5" s="159" t="s">
        <v>139</v>
      </c>
      <c r="C5" s="160" t="s">
        <v>140</v>
      </c>
      <c r="D5" s="160" t="s">
        <v>141</v>
      </c>
      <c r="E5" s="179" t="s">
        <v>139</v>
      </c>
      <c r="F5" s="160" t="s">
        <v>140</v>
      </c>
      <c r="G5" s="160" t="s">
        <v>141</v>
      </c>
      <c r="H5" s="179" t="s">
        <v>142</v>
      </c>
      <c r="I5" s="160" t="s">
        <v>143</v>
      </c>
      <c r="J5" s="182" t="s">
        <v>144</v>
      </c>
      <c r="K5" s="185" t="s">
        <v>139</v>
      </c>
      <c r="L5" s="186" t="s">
        <v>140</v>
      </c>
      <c r="M5" s="186" t="s">
        <v>141</v>
      </c>
      <c r="N5" s="187" t="s">
        <v>139</v>
      </c>
      <c r="O5" s="186" t="s">
        <v>140</v>
      </c>
      <c r="P5" s="186" t="s">
        <v>141</v>
      </c>
      <c r="Q5" s="187" t="s">
        <v>142</v>
      </c>
      <c r="R5" s="186" t="s">
        <v>143</v>
      </c>
      <c r="S5" s="189" t="s">
        <v>144</v>
      </c>
      <c r="T5" s="185" t="s">
        <v>139</v>
      </c>
      <c r="U5" s="186" t="s">
        <v>140</v>
      </c>
      <c r="V5" s="186" t="s">
        <v>141</v>
      </c>
      <c r="W5" s="187" t="s">
        <v>139</v>
      </c>
      <c r="X5" s="186" t="s">
        <v>140</v>
      </c>
      <c r="Y5" s="186" t="s">
        <v>141</v>
      </c>
      <c r="Z5" s="187" t="s">
        <v>142</v>
      </c>
      <c r="AA5" s="186" t="s">
        <v>143</v>
      </c>
      <c r="AB5" s="189" t="s">
        <v>144</v>
      </c>
      <c r="AC5" s="190" t="s">
        <v>139</v>
      </c>
      <c r="AD5" s="191" t="s">
        <v>140</v>
      </c>
      <c r="AE5" s="191" t="s">
        <v>141</v>
      </c>
      <c r="AF5" s="192" t="s">
        <v>139</v>
      </c>
      <c r="AG5" s="191" t="s">
        <v>140</v>
      </c>
      <c r="AH5" s="191" t="s">
        <v>141</v>
      </c>
      <c r="AI5" s="192" t="s">
        <v>142</v>
      </c>
      <c r="AJ5" s="191" t="s">
        <v>143</v>
      </c>
      <c r="AK5" s="219" t="s">
        <v>144</v>
      </c>
      <c r="AL5" s="185" t="s">
        <v>139</v>
      </c>
      <c r="AM5" s="186" t="s">
        <v>140</v>
      </c>
      <c r="AN5" s="186" t="s">
        <v>141</v>
      </c>
      <c r="AO5" s="187" t="s">
        <v>139</v>
      </c>
      <c r="AP5" s="186" t="s">
        <v>140</v>
      </c>
      <c r="AQ5" s="186" t="s">
        <v>141</v>
      </c>
      <c r="AR5" s="187" t="s">
        <v>142</v>
      </c>
      <c r="AS5" s="186" t="s">
        <v>143</v>
      </c>
      <c r="AT5" s="189" t="s">
        <v>144</v>
      </c>
      <c r="AU5" s="185" t="s">
        <v>139</v>
      </c>
      <c r="AV5" s="186" t="s">
        <v>140</v>
      </c>
      <c r="AW5" s="186" t="s">
        <v>141</v>
      </c>
      <c r="AX5" s="187" t="s">
        <v>139</v>
      </c>
      <c r="AY5" s="186" t="s">
        <v>140</v>
      </c>
      <c r="AZ5" s="186" t="s">
        <v>141</v>
      </c>
      <c r="BA5" s="187" t="s">
        <v>142</v>
      </c>
      <c r="BB5" s="186" t="s">
        <v>143</v>
      </c>
      <c r="BC5" s="189" t="s">
        <v>144</v>
      </c>
      <c r="BD5" s="185" t="s">
        <v>139</v>
      </c>
      <c r="BE5" s="186" t="s">
        <v>140</v>
      </c>
      <c r="BF5" s="186" t="s">
        <v>141</v>
      </c>
      <c r="BG5" s="187" t="s">
        <v>139</v>
      </c>
      <c r="BH5" s="186" t="s">
        <v>140</v>
      </c>
      <c r="BI5" s="186" t="s">
        <v>141</v>
      </c>
      <c r="BJ5" s="187" t="s">
        <v>142</v>
      </c>
      <c r="BK5" s="186" t="s">
        <v>143</v>
      </c>
      <c r="BL5" s="188" t="s">
        <v>144</v>
      </c>
      <c r="BM5" s="242" t="s">
        <v>139</v>
      </c>
      <c r="BN5" s="186" t="s">
        <v>140</v>
      </c>
      <c r="BO5" s="186" t="s">
        <v>141</v>
      </c>
      <c r="BP5" s="187" t="s">
        <v>139</v>
      </c>
      <c r="BQ5" s="186" t="s">
        <v>140</v>
      </c>
      <c r="BR5" s="186" t="s">
        <v>141</v>
      </c>
      <c r="BS5" s="187" t="s">
        <v>142</v>
      </c>
      <c r="BT5" s="186" t="s">
        <v>143</v>
      </c>
      <c r="BU5" s="189" t="s">
        <v>144</v>
      </c>
      <c r="BV5" s="185" t="s">
        <v>139</v>
      </c>
      <c r="BW5" s="186" t="s">
        <v>140</v>
      </c>
      <c r="BX5" s="186" t="s">
        <v>141</v>
      </c>
      <c r="BY5" s="187" t="s">
        <v>139</v>
      </c>
      <c r="BZ5" s="186" t="s">
        <v>140</v>
      </c>
      <c r="CA5" s="186" t="s">
        <v>141</v>
      </c>
      <c r="CB5" s="187" t="s">
        <v>142</v>
      </c>
      <c r="CC5" s="186" t="s">
        <v>143</v>
      </c>
      <c r="CD5" s="189" t="s">
        <v>144</v>
      </c>
      <c r="CE5" s="185" t="s">
        <v>139</v>
      </c>
      <c r="CF5" s="186" t="s">
        <v>140</v>
      </c>
      <c r="CG5" s="186" t="s">
        <v>141</v>
      </c>
      <c r="CH5" s="187" t="s">
        <v>139</v>
      </c>
      <c r="CI5" s="186" t="s">
        <v>140</v>
      </c>
      <c r="CJ5" s="186" t="s">
        <v>141</v>
      </c>
      <c r="CK5" s="187" t="s">
        <v>142</v>
      </c>
      <c r="CL5" s="186" t="s">
        <v>143</v>
      </c>
      <c r="CM5" s="188" t="s">
        <v>144</v>
      </c>
      <c r="CN5" s="242" t="s">
        <v>139</v>
      </c>
      <c r="CO5" s="186" t="s">
        <v>140</v>
      </c>
      <c r="CP5" s="186" t="s">
        <v>141</v>
      </c>
      <c r="CQ5" s="187" t="s">
        <v>139</v>
      </c>
      <c r="CR5" s="186" t="s">
        <v>140</v>
      </c>
      <c r="CS5" s="186" t="s">
        <v>141</v>
      </c>
      <c r="CT5" s="187" t="s">
        <v>142</v>
      </c>
      <c r="CU5" s="186" t="s">
        <v>143</v>
      </c>
      <c r="CV5" s="188" t="s">
        <v>144</v>
      </c>
      <c r="CW5" s="242" t="s">
        <v>139</v>
      </c>
      <c r="CX5" s="186" t="s">
        <v>140</v>
      </c>
      <c r="CY5" s="186" t="s">
        <v>141</v>
      </c>
      <c r="CZ5" s="187" t="s">
        <v>139</v>
      </c>
      <c r="DA5" s="186" t="s">
        <v>140</v>
      </c>
      <c r="DB5" s="186" t="s">
        <v>141</v>
      </c>
      <c r="DC5" s="187" t="s">
        <v>142</v>
      </c>
      <c r="DD5" s="186" t="s">
        <v>143</v>
      </c>
      <c r="DE5" s="188" t="s">
        <v>144</v>
      </c>
      <c r="DF5" s="242" t="s">
        <v>139</v>
      </c>
      <c r="DG5" s="186" t="s">
        <v>140</v>
      </c>
      <c r="DH5" s="186" t="s">
        <v>141</v>
      </c>
      <c r="DI5" s="187" t="s">
        <v>139</v>
      </c>
      <c r="DJ5" s="186" t="s">
        <v>140</v>
      </c>
      <c r="DK5" s="186" t="s">
        <v>141</v>
      </c>
      <c r="DL5" s="187" t="s">
        <v>142</v>
      </c>
      <c r="DM5" s="186" t="s">
        <v>143</v>
      </c>
      <c r="DN5" s="188" t="s">
        <v>144</v>
      </c>
      <c r="DO5" s="242" t="s">
        <v>139</v>
      </c>
      <c r="DP5" s="186" t="s">
        <v>140</v>
      </c>
      <c r="DQ5" s="186" t="s">
        <v>141</v>
      </c>
      <c r="DR5" s="187" t="s">
        <v>139</v>
      </c>
      <c r="DS5" s="186" t="s">
        <v>140</v>
      </c>
      <c r="DT5" s="186" t="s">
        <v>141</v>
      </c>
      <c r="DU5" s="187" t="s">
        <v>142</v>
      </c>
      <c r="DV5" s="186" t="s">
        <v>143</v>
      </c>
      <c r="DW5" s="189" t="s">
        <v>144</v>
      </c>
      <c r="DX5" s="185" t="s">
        <v>139</v>
      </c>
      <c r="DY5" s="186" t="s">
        <v>140</v>
      </c>
      <c r="DZ5" s="186" t="s">
        <v>141</v>
      </c>
      <c r="EA5" s="187" t="s">
        <v>139</v>
      </c>
      <c r="EB5" s="186" t="s">
        <v>140</v>
      </c>
      <c r="EC5" s="186" t="s">
        <v>141</v>
      </c>
      <c r="ED5" s="187" t="s">
        <v>142</v>
      </c>
      <c r="EE5" s="186" t="s">
        <v>143</v>
      </c>
      <c r="EF5" s="189" t="s">
        <v>144</v>
      </c>
      <c r="EG5" s="185" t="s">
        <v>139</v>
      </c>
      <c r="EH5" s="186" t="s">
        <v>140</v>
      </c>
      <c r="EI5" s="186" t="s">
        <v>141</v>
      </c>
      <c r="EJ5" s="187" t="s">
        <v>139</v>
      </c>
      <c r="EK5" s="186" t="s">
        <v>140</v>
      </c>
      <c r="EL5" s="186" t="s">
        <v>141</v>
      </c>
      <c r="EM5" s="187" t="s">
        <v>142</v>
      </c>
      <c r="EN5" s="186" t="s">
        <v>143</v>
      </c>
      <c r="EO5" s="188" t="s">
        <v>144</v>
      </c>
    </row>
    <row r="6" spans="1:145" ht="45" x14ac:dyDescent="0.25">
      <c r="A6" s="162" t="s">
        <v>69</v>
      </c>
      <c r="B6" s="172">
        <v>8.0999999999999996E-3</v>
      </c>
      <c r="C6" s="56">
        <v>4850</v>
      </c>
      <c r="D6" s="140"/>
      <c r="E6" s="177">
        <v>7.1000000000000004E-3</v>
      </c>
      <c r="F6" s="56">
        <v>4850</v>
      </c>
      <c r="G6" s="140"/>
      <c r="H6" s="178">
        <v>1.5100000000000001E-2</v>
      </c>
      <c r="I6" s="56">
        <v>11325</v>
      </c>
      <c r="J6" s="183"/>
      <c r="K6" s="172">
        <v>9.4999999999999998E-3</v>
      </c>
      <c r="L6" s="56">
        <v>3197</v>
      </c>
      <c r="M6" s="140"/>
      <c r="N6" s="204">
        <v>8.9999999999999993E-3</v>
      </c>
      <c r="O6" s="206">
        <v>3197</v>
      </c>
      <c r="P6" s="140"/>
      <c r="Q6" s="207">
        <v>1.0699999999999999E-2</v>
      </c>
      <c r="R6" s="56">
        <v>2470</v>
      </c>
      <c r="S6" s="36"/>
      <c r="T6" s="172">
        <v>8.0000000000000002E-3</v>
      </c>
      <c r="U6" s="56">
        <v>3000</v>
      </c>
      <c r="V6" s="140"/>
      <c r="W6" s="177">
        <v>7.0000000000000001E-3</v>
      </c>
      <c r="X6" s="56">
        <v>3000</v>
      </c>
      <c r="Y6" s="140"/>
      <c r="Z6" s="178">
        <v>7.0000000000000001E-3</v>
      </c>
      <c r="AA6" s="56">
        <v>3000</v>
      </c>
      <c r="AB6" s="36"/>
      <c r="AC6" s="202">
        <v>6.1000000000000004E-3</v>
      </c>
      <c r="AD6" s="56">
        <v>3050</v>
      </c>
      <c r="AE6" s="140"/>
      <c r="AF6" s="204">
        <v>5.4999999999999997E-3</v>
      </c>
      <c r="AG6" s="206">
        <v>2750</v>
      </c>
      <c r="AH6" s="140"/>
      <c r="AI6" s="207">
        <v>1.14E-2</v>
      </c>
      <c r="AJ6" s="56">
        <v>5700</v>
      </c>
      <c r="AK6" s="183"/>
      <c r="AL6" s="217">
        <v>8.0000000000000002E-3</v>
      </c>
      <c r="AM6" s="56">
        <v>3200</v>
      </c>
      <c r="AN6" s="140"/>
      <c r="AO6" s="177">
        <v>6.4999999999999997E-3</v>
      </c>
      <c r="AP6" s="56">
        <v>2600</v>
      </c>
      <c r="AQ6" s="140"/>
      <c r="AR6" s="178">
        <v>1.0500000000000001E-2</v>
      </c>
      <c r="AS6" s="56">
        <v>4300</v>
      </c>
      <c r="AT6" s="183"/>
      <c r="AU6" s="221">
        <v>6.5100000000000002E-3</v>
      </c>
      <c r="AV6" s="56">
        <v>975</v>
      </c>
      <c r="AW6" s="140"/>
      <c r="AX6" s="223">
        <v>6.1999999999999998E-3</v>
      </c>
      <c r="AY6" s="56">
        <v>930</v>
      </c>
      <c r="AZ6" s="140"/>
      <c r="BA6" s="224">
        <v>1.4489999999999999E-2</v>
      </c>
      <c r="BB6" s="56">
        <v>2200</v>
      </c>
      <c r="BC6" s="183"/>
      <c r="BD6" s="172">
        <v>5.4000000000000003E-3</v>
      </c>
      <c r="BE6" s="56">
        <v>10000</v>
      </c>
      <c r="BF6" s="140"/>
      <c r="BG6" s="177">
        <v>4.7999999999999996E-3</v>
      </c>
      <c r="BH6" s="56">
        <v>10000</v>
      </c>
      <c r="BI6" s="140"/>
      <c r="BJ6" s="178">
        <v>8.0999999999999996E-3</v>
      </c>
      <c r="BK6" s="56">
        <v>15000</v>
      </c>
      <c r="BL6" s="36"/>
      <c r="BM6" s="243">
        <v>9.1000000000000004E-3</v>
      </c>
      <c r="BN6" s="231">
        <v>5625</v>
      </c>
      <c r="BO6" s="232"/>
      <c r="BP6" s="235">
        <v>8.6E-3</v>
      </c>
      <c r="BQ6" s="231">
        <v>5000</v>
      </c>
      <c r="BR6" s="232"/>
      <c r="BS6" s="236">
        <v>9.1000000000000004E-3</v>
      </c>
      <c r="BT6" s="231">
        <v>5625</v>
      </c>
      <c r="BU6" s="245"/>
      <c r="BV6" s="172">
        <v>6.1999999999999998E-3</v>
      </c>
      <c r="BW6" s="56">
        <v>0</v>
      </c>
      <c r="BX6" s="140"/>
      <c r="BY6" s="177">
        <v>6.0000000000000001E-3</v>
      </c>
      <c r="BZ6" s="56">
        <v>0</v>
      </c>
      <c r="CA6" s="140"/>
      <c r="CB6" s="178">
        <v>1.2E-2</v>
      </c>
      <c r="CC6" s="56">
        <v>0</v>
      </c>
      <c r="CD6" s="183"/>
      <c r="CE6" s="247">
        <v>5.7749999999999998E-3</v>
      </c>
      <c r="CF6" s="209">
        <v>4000</v>
      </c>
      <c r="CG6" s="140"/>
      <c r="CH6" s="177">
        <v>5.2500000000000003E-3</v>
      </c>
      <c r="CI6" s="209">
        <v>4000</v>
      </c>
      <c r="CJ6" s="140"/>
      <c r="CK6" s="178">
        <v>9.9749999999999995E-3</v>
      </c>
      <c r="CL6" s="209">
        <v>4000</v>
      </c>
      <c r="CM6" s="36"/>
      <c r="CN6" s="262">
        <v>6.2500000000000003E-3</v>
      </c>
      <c r="CO6" s="56">
        <v>1350</v>
      </c>
      <c r="CP6" s="140"/>
      <c r="CQ6" s="177">
        <v>5.4999999999999997E-3</v>
      </c>
      <c r="CR6" s="56">
        <v>1000</v>
      </c>
      <c r="CS6" s="140"/>
      <c r="CT6" s="224">
        <v>6.2500000000000003E-3</v>
      </c>
      <c r="CU6" s="56">
        <v>1000</v>
      </c>
      <c r="CV6" s="36"/>
      <c r="CW6" s="211">
        <v>6.4999999999999997E-3</v>
      </c>
      <c r="CX6" s="56">
        <v>650</v>
      </c>
      <c r="CY6" s="140"/>
      <c r="CZ6" s="177">
        <v>6.4000000000000003E-3</v>
      </c>
      <c r="DA6" s="56">
        <v>650</v>
      </c>
      <c r="DB6" s="140"/>
      <c r="DC6" s="178">
        <v>1.55E-2</v>
      </c>
      <c r="DD6" s="56">
        <v>1550</v>
      </c>
      <c r="DE6" s="36"/>
      <c r="DF6" s="211">
        <v>8.2000000000000007E-3</v>
      </c>
      <c r="DG6" s="250">
        <v>9500</v>
      </c>
      <c r="DH6" s="140"/>
      <c r="DI6" s="177">
        <v>7.6E-3</v>
      </c>
      <c r="DJ6" s="250">
        <v>9000</v>
      </c>
      <c r="DK6" s="140"/>
      <c r="DL6" s="178">
        <v>8.9999999999999993E-3</v>
      </c>
      <c r="DM6" s="250">
        <v>9500</v>
      </c>
      <c r="DN6" s="36"/>
      <c r="DO6" s="257">
        <v>6.7999999999999996E-3</v>
      </c>
      <c r="DP6" s="253">
        <v>5000</v>
      </c>
      <c r="DQ6" s="251"/>
      <c r="DR6" s="252">
        <v>6.7999999999999996E-3</v>
      </c>
      <c r="DS6" s="253">
        <v>5000</v>
      </c>
      <c r="DT6" s="251"/>
      <c r="DU6" s="252">
        <v>6.0000000000000001E-3</v>
      </c>
      <c r="DV6" s="253">
        <v>4750</v>
      </c>
      <c r="DW6" s="266"/>
      <c r="DX6" s="172">
        <v>8.6999999999999994E-3</v>
      </c>
      <c r="DY6" s="227">
        <v>5500</v>
      </c>
      <c r="DZ6" s="228"/>
      <c r="EA6" s="268">
        <v>7.3000000000000001E-3</v>
      </c>
      <c r="EB6" s="227">
        <v>4700</v>
      </c>
      <c r="EC6" s="228"/>
      <c r="ED6" s="178">
        <v>1.44E-2</v>
      </c>
      <c r="EE6" s="227">
        <v>8000</v>
      </c>
      <c r="EF6" s="264"/>
      <c r="EG6" s="221">
        <v>8.0000000000000002E-3</v>
      </c>
      <c r="EH6" s="56">
        <v>14000</v>
      </c>
      <c r="EI6" s="140"/>
      <c r="EJ6" s="177">
        <v>6.4000000000000003E-3</v>
      </c>
      <c r="EK6" s="56">
        <v>12000</v>
      </c>
      <c r="EL6" s="140"/>
      <c r="EM6" s="178">
        <v>8.0000000000000002E-3</v>
      </c>
      <c r="EN6" s="56">
        <v>14000</v>
      </c>
      <c r="EO6" s="36"/>
    </row>
    <row r="7" spans="1:145" ht="30.75" thickBot="1" x14ac:dyDescent="0.3">
      <c r="A7" s="12" t="s">
        <v>70</v>
      </c>
      <c r="B7" s="173">
        <v>7.1999999999999998E-3</v>
      </c>
      <c r="C7" s="20"/>
      <c r="D7" s="165">
        <v>79000</v>
      </c>
      <c r="E7" s="180">
        <v>6.1999999999999998E-3</v>
      </c>
      <c r="F7" s="20"/>
      <c r="G7" s="165">
        <v>68200</v>
      </c>
      <c r="H7" s="181">
        <v>1.34E-2</v>
      </c>
      <c r="I7" s="20"/>
      <c r="J7" s="184">
        <v>118500</v>
      </c>
      <c r="K7" s="173">
        <v>8.9999999999999993E-3</v>
      </c>
      <c r="L7" s="20"/>
      <c r="M7" s="165">
        <v>129000</v>
      </c>
      <c r="N7" s="205">
        <v>8.6999999999999994E-3</v>
      </c>
      <c r="O7" s="20"/>
      <c r="P7" s="165">
        <v>122550</v>
      </c>
      <c r="Q7" s="208">
        <v>9.9000000000000008E-3</v>
      </c>
      <c r="R7" s="20"/>
      <c r="S7" s="166">
        <v>135000</v>
      </c>
      <c r="T7" s="173">
        <v>7.0000000000000001E-3</v>
      </c>
      <c r="U7" s="20"/>
      <c r="V7" s="165">
        <v>90000</v>
      </c>
      <c r="W7" s="180">
        <v>6.0000000000000001E-3</v>
      </c>
      <c r="X7" s="20"/>
      <c r="Y7" s="165">
        <v>90000</v>
      </c>
      <c r="Z7" s="181">
        <v>6.4999999999999997E-3</v>
      </c>
      <c r="AA7" s="20"/>
      <c r="AB7" s="166">
        <v>90000</v>
      </c>
      <c r="AC7" s="203">
        <v>5.1000000000000004E-3</v>
      </c>
      <c r="AD7" s="140"/>
      <c r="AE7" s="165">
        <v>65000</v>
      </c>
      <c r="AF7" s="205">
        <v>4.5999999999999999E-3</v>
      </c>
      <c r="AG7" s="140"/>
      <c r="AH7" s="165">
        <v>60000</v>
      </c>
      <c r="AI7" s="208">
        <v>9.4999999999999998E-3</v>
      </c>
      <c r="AJ7" s="140"/>
      <c r="AK7" s="184">
        <v>95000</v>
      </c>
      <c r="AL7" s="218">
        <v>7.0000000000000001E-3</v>
      </c>
      <c r="AM7" s="20"/>
      <c r="AN7" s="165">
        <v>170000</v>
      </c>
      <c r="AO7" s="180">
        <v>5.4999999999999997E-3</v>
      </c>
      <c r="AP7" s="20"/>
      <c r="AQ7" s="165">
        <v>133500</v>
      </c>
      <c r="AR7" s="181">
        <v>9.4999999999999998E-3</v>
      </c>
      <c r="AS7" s="20"/>
      <c r="AT7" s="184">
        <v>230000</v>
      </c>
      <c r="AU7" s="222">
        <v>5.8900000000000003E-3</v>
      </c>
      <c r="AV7" s="20"/>
      <c r="AW7" s="165">
        <v>60000</v>
      </c>
      <c r="AX7" s="225">
        <v>5.5799999999999999E-3</v>
      </c>
      <c r="AY7" s="20"/>
      <c r="AZ7" s="165">
        <v>55000</v>
      </c>
      <c r="BA7" s="226">
        <v>1.311E-2</v>
      </c>
      <c r="BB7" s="20"/>
      <c r="BC7" s="184">
        <v>140000</v>
      </c>
      <c r="BD7" s="173">
        <v>2.8999999999999998E-3</v>
      </c>
      <c r="BE7" s="20"/>
      <c r="BF7" s="165">
        <v>97500</v>
      </c>
      <c r="BG7" s="180">
        <v>2.7000000000000001E-3</v>
      </c>
      <c r="BH7" s="20"/>
      <c r="BI7" s="165">
        <v>75000</v>
      </c>
      <c r="BJ7" s="181">
        <v>8.6250000000000007E-3</v>
      </c>
      <c r="BK7" s="20"/>
      <c r="BL7" s="166">
        <v>150000</v>
      </c>
      <c r="BM7" s="244">
        <v>7.6E-3</v>
      </c>
      <c r="BN7" s="238"/>
      <c r="BO7" s="234">
        <v>90000</v>
      </c>
      <c r="BP7" s="239">
        <v>7.1000000000000004E-3</v>
      </c>
      <c r="BQ7" s="238"/>
      <c r="BR7" s="234">
        <v>90000</v>
      </c>
      <c r="BS7" s="240">
        <v>7.4999999999999997E-3</v>
      </c>
      <c r="BT7" s="238"/>
      <c r="BU7" s="246">
        <v>90000</v>
      </c>
      <c r="BV7" s="173">
        <v>5.1999999999999998E-3</v>
      </c>
      <c r="BW7" s="20"/>
      <c r="BX7" s="165">
        <v>55000</v>
      </c>
      <c r="BY7" s="180">
        <v>4.7999999999999996E-3</v>
      </c>
      <c r="BZ7" s="20"/>
      <c r="CA7" s="165">
        <v>50000</v>
      </c>
      <c r="CB7" s="181">
        <v>1.0500000000000001E-2</v>
      </c>
      <c r="CC7" s="20"/>
      <c r="CD7" s="184">
        <v>122000</v>
      </c>
      <c r="CE7" s="248">
        <v>6.3E-3</v>
      </c>
      <c r="CF7" s="20"/>
      <c r="CG7" s="210">
        <v>94500</v>
      </c>
      <c r="CH7" s="180">
        <v>6.0899999999999999E-3</v>
      </c>
      <c r="CI7" s="20"/>
      <c r="CJ7" s="249">
        <v>91350</v>
      </c>
      <c r="CK7" s="181">
        <v>9.9749999999999995E-3</v>
      </c>
      <c r="CL7" s="20"/>
      <c r="CM7" s="215">
        <v>149625</v>
      </c>
      <c r="CN7" s="263">
        <v>5.2500000000000003E-3</v>
      </c>
      <c r="CO7" s="20"/>
      <c r="CP7" s="165">
        <v>99000</v>
      </c>
      <c r="CQ7" s="180">
        <v>4.4999999999999997E-3</v>
      </c>
      <c r="CR7" s="20"/>
      <c r="CS7" s="165">
        <v>67500</v>
      </c>
      <c r="CT7" s="226">
        <v>5.2500000000000003E-3</v>
      </c>
      <c r="CU7" s="20"/>
      <c r="CV7" s="166">
        <v>67500</v>
      </c>
      <c r="CW7" s="212">
        <v>5.1999999999999998E-3</v>
      </c>
      <c r="CX7" s="20"/>
      <c r="CY7" s="165">
        <v>78000</v>
      </c>
      <c r="CZ7" s="180">
        <v>5.1000000000000004E-3</v>
      </c>
      <c r="DA7" s="20"/>
      <c r="DB7" s="165">
        <v>78000</v>
      </c>
      <c r="DC7" s="181">
        <v>1.4200000000000001E-2</v>
      </c>
      <c r="DD7" s="20"/>
      <c r="DE7" s="166">
        <v>213000</v>
      </c>
      <c r="DF7" s="212">
        <v>6.7000000000000002E-3</v>
      </c>
      <c r="DG7" s="20"/>
      <c r="DH7" s="249">
        <v>95000</v>
      </c>
      <c r="DI7" s="180">
        <v>6.4999999999999997E-3</v>
      </c>
      <c r="DJ7" s="20"/>
      <c r="DK7" s="249">
        <v>90000</v>
      </c>
      <c r="DL7" s="181">
        <v>8.5000000000000006E-3</v>
      </c>
      <c r="DM7" s="20"/>
      <c r="DN7" s="259">
        <v>95000</v>
      </c>
      <c r="DO7" s="258">
        <v>6.1999999999999998E-3</v>
      </c>
      <c r="DP7" s="254"/>
      <c r="DQ7" s="255">
        <v>93000</v>
      </c>
      <c r="DR7" s="256">
        <v>6.1999999999999998E-3</v>
      </c>
      <c r="DS7" s="254"/>
      <c r="DT7" s="255">
        <v>93000</v>
      </c>
      <c r="DU7" s="256">
        <v>5.4000000000000003E-3</v>
      </c>
      <c r="DV7" s="254"/>
      <c r="DW7" s="267">
        <v>81000</v>
      </c>
      <c r="DX7" s="173">
        <v>7.4000000000000003E-3</v>
      </c>
      <c r="DY7" s="269"/>
      <c r="DZ7" s="229">
        <v>92250</v>
      </c>
      <c r="EA7" s="270">
        <v>6.3E-3</v>
      </c>
      <c r="EB7" s="269"/>
      <c r="EC7" s="229">
        <v>75750</v>
      </c>
      <c r="ED7" s="181">
        <v>1.23E-2</v>
      </c>
      <c r="EE7" s="269"/>
      <c r="EF7" s="265">
        <v>165750</v>
      </c>
      <c r="EG7" s="222">
        <v>6.2500000000000003E-3</v>
      </c>
      <c r="EH7" s="20"/>
      <c r="EI7" s="165">
        <v>93750</v>
      </c>
      <c r="EJ7" s="180">
        <v>5.0000000000000001E-3</v>
      </c>
      <c r="EK7" s="20"/>
      <c r="EL7" s="165">
        <v>75000</v>
      </c>
      <c r="EM7" s="226">
        <v>6.2500000000000003E-3</v>
      </c>
      <c r="EN7" s="20"/>
      <c r="EO7" s="166">
        <v>93750</v>
      </c>
    </row>
    <row r="8" spans="1:145" x14ac:dyDescent="0.25">
      <c r="AR8" s="220"/>
    </row>
    <row r="9" spans="1:145" x14ac:dyDescent="0.25">
      <c r="AR9" s="220"/>
    </row>
  </sheetData>
  <sortState xmlns:xlrd2="http://schemas.microsoft.com/office/spreadsheetml/2017/richdata2" ref="B3:B17">
    <sortCondition ref="B3"/>
  </sortState>
  <mergeCells count="66">
    <mergeCell ref="BM3:BU3"/>
    <mergeCell ref="BV3:CD3"/>
    <mergeCell ref="CE3:CM3"/>
    <mergeCell ref="CN3:CV3"/>
    <mergeCell ref="BD3:BL3"/>
    <mergeCell ref="B3:J3"/>
    <mergeCell ref="T3:AB3"/>
    <mergeCell ref="AC3:AK3"/>
    <mergeCell ref="AL3:AT3"/>
    <mergeCell ref="AU3:BC3"/>
    <mergeCell ref="K3:S3"/>
    <mergeCell ref="B4:D4"/>
    <mergeCell ref="E4:G4"/>
    <mergeCell ref="H4:J4"/>
    <mergeCell ref="T4:V4"/>
    <mergeCell ref="W4:Y4"/>
    <mergeCell ref="K4:M4"/>
    <mergeCell ref="N4:P4"/>
    <mergeCell ref="Q4:S4"/>
    <mergeCell ref="CW3:DE3"/>
    <mergeCell ref="DF3:DN3"/>
    <mergeCell ref="DO3:DW3"/>
    <mergeCell ref="DX3:EF3"/>
    <mergeCell ref="EG3:EO3"/>
    <mergeCell ref="AX4:AZ4"/>
    <mergeCell ref="BA4:BC4"/>
    <mergeCell ref="BD4:BF4"/>
    <mergeCell ref="BG4:BI4"/>
    <mergeCell ref="Z4:AB4"/>
    <mergeCell ref="AC4:AE4"/>
    <mergeCell ref="AF4:AH4"/>
    <mergeCell ref="AI4:AK4"/>
    <mergeCell ref="AL4:AN4"/>
    <mergeCell ref="AO4:AQ4"/>
    <mergeCell ref="A1:G1"/>
    <mergeCell ref="DL4:DN4"/>
    <mergeCell ref="DO4:DQ4"/>
    <mergeCell ref="DR4:DT4"/>
    <mergeCell ref="DU4:DW4"/>
    <mergeCell ref="CT4:CV4"/>
    <mergeCell ref="CW4:CY4"/>
    <mergeCell ref="CZ4:DB4"/>
    <mergeCell ref="DC4:DE4"/>
    <mergeCell ref="DF4:DH4"/>
    <mergeCell ref="DI4:DK4"/>
    <mergeCell ref="CB4:CD4"/>
    <mergeCell ref="CE4:CG4"/>
    <mergeCell ref="CH4:CJ4"/>
    <mergeCell ref="CK4:CM4"/>
    <mergeCell ref="CN4:CP4"/>
    <mergeCell ref="ED4:EF4"/>
    <mergeCell ref="EG4:EI4"/>
    <mergeCell ref="EJ4:EL4"/>
    <mergeCell ref="EM4:EO4"/>
    <mergeCell ref="A3:A4"/>
    <mergeCell ref="DX4:DZ4"/>
    <mergeCell ref="EA4:EC4"/>
    <mergeCell ref="CQ4:CS4"/>
    <mergeCell ref="BJ4:BL4"/>
    <mergeCell ref="BM4:BO4"/>
    <mergeCell ref="BP4:BR4"/>
    <mergeCell ref="BS4:BU4"/>
    <mergeCell ref="BV4:BX4"/>
    <mergeCell ref="BY4:CA4"/>
    <mergeCell ref="AR4:AT4"/>
    <mergeCell ref="AU4:AW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8"/>
  <sheetViews>
    <sheetView workbookViewId="0">
      <selection activeCell="B10" sqref="B10"/>
    </sheetView>
  </sheetViews>
  <sheetFormatPr defaultRowHeight="15" x14ac:dyDescent="0.25"/>
  <cols>
    <col min="1" max="1" width="154.28515625" bestFit="1" customWidth="1"/>
  </cols>
  <sheetData>
    <row r="1" spans="1:1" x14ac:dyDescent="0.25">
      <c r="A1" s="152" t="s">
        <v>146</v>
      </c>
    </row>
    <row r="2" spans="1:1" x14ac:dyDescent="0.25">
      <c r="A2" s="271" t="s">
        <v>80</v>
      </c>
    </row>
    <row r="3" spans="1:1" x14ac:dyDescent="0.25">
      <c r="A3" s="271" t="s">
        <v>29</v>
      </c>
    </row>
    <row r="4" spans="1:1" x14ac:dyDescent="0.25">
      <c r="A4" s="271" t="s">
        <v>147</v>
      </c>
    </row>
    <row r="5" spans="1:1" x14ac:dyDescent="0.25">
      <c r="A5" s="271" t="s">
        <v>31</v>
      </c>
    </row>
    <row r="6" spans="1:1" x14ac:dyDescent="0.25">
      <c r="A6" s="271" t="s">
        <v>148</v>
      </c>
    </row>
    <row r="7" spans="1:1" x14ac:dyDescent="0.25">
      <c r="A7" s="272" t="s">
        <v>149</v>
      </c>
    </row>
    <row r="8" spans="1:1" x14ac:dyDescent="0.25">
      <c r="A8" s="271" t="s">
        <v>150</v>
      </c>
    </row>
    <row r="9" spans="1:1" x14ac:dyDescent="0.25">
      <c r="A9" s="271" t="s">
        <v>151</v>
      </c>
    </row>
    <row r="10" spans="1:1" x14ac:dyDescent="0.25">
      <c r="A10" s="271" t="s">
        <v>152</v>
      </c>
    </row>
    <row r="11" spans="1:1" x14ac:dyDescent="0.25">
      <c r="A11" s="272" t="s">
        <v>153</v>
      </c>
    </row>
    <row r="12" spans="1:1" x14ac:dyDescent="0.25">
      <c r="A12" s="271" t="s">
        <v>154</v>
      </c>
    </row>
    <row r="13" spans="1:1" ht="45" x14ac:dyDescent="0.25">
      <c r="A13" s="273" t="s">
        <v>155</v>
      </c>
    </row>
    <row r="14" spans="1:1" x14ac:dyDescent="0.25">
      <c r="A14" s="271" t="s">
        <v>156</v>
      </c>
    </row>
    <row r="15" spans="1:1" x14ac:dyDescent="0.25">
      <c r="A15" s="271" t="s">
        <v>157</v>
      </c>
    </row>
    <row r="16" spans="1:1" x14ac:dyDescent="0.25">
      <c r="A16" s="271" t="s">
        <v>158</v>
      </c>
    </row>
    <row r="17" spans="1:1" ht="30" x14ac:dyDescent="0.25">
      <c r="A17" s="274" t="s">
        <v>159</v>
      </c>
    </row>
    <row r="18" spans="1:1" x14ac:dyDescent="0.25">
      <c r="A18" s="275" t="s">
        <v>160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D7"/>
  <sheetViews>
    <sheetView topLeftCell="BM1" zoomScale="80" zoomScaleNormal="80" workbookViewId="0">
      <selection activeCell="CD8" sqref="CD8"/>
    </sheetView>
  </sheetViews>
  <sheetFormatPr defaultRowHeight="15" x14ac:dyDescent="0.25"/>
  <cols>
    <col min="1" max="1" width="13.140625" customWidth="1"/>
    <col min="3" max="3" width="10.85546875" bestFit="1" customWidth="1"/>
    <col min="4" max="4" width="12" bestFit="1" customWidth="1"/>
    <col min="6" max="6" width="10.85546875" bestFit="1" customWidth="1"/>
    <col min="7" max="7" width="12" bestFit="1" customWidth="1"/>
    <col min="9" max="9" width="10.85546875" bestFit="1" customWidth="1"/>
    <col min="10" max="10" width="13" bestFit="1" customWidth="1"/>
    <col min="12" max="12" width="10.85546875" bestFit="1" customWidth="1"/>
    <col min="13" max="13" width="13" bestFit="1" customWidth="1"/>
    <col min="15" max="15" width="10.85546875" bestFit="1" customWidth="1"/>
    <col min="16" max="16" width="13" bestFit="1" customWidth="1"/>
    <col min="18" max="18" width="10.85546875" bestFit="1" customWidth="1"/>
    <col min="19" max="19" width="13" bestFit="1" customWidth="1"/>
    <col min="21" max="21" width="10.85546875" bestFit="1" customWidth="1"/>
    <col min="22" max="22" width="13" bestFit="1" customWidth="1"/>
    <col min="24" max="24" width="10.85546875" bestFit="1" customWidth="1"/>
    <col min="25" max="25" width="13" bestFit="1" customWidth="1"/>
    <col min="27" max="27" width="10.85546875" bestFit="1" customWidth="1"/>
    <col min="28" max="28" width="13" bestFit="1" customWidth="1"/>
    <col min="30" max="30" width="12" bestFit="1" customWidth="1"/>
    <col min="31" max="31" width="13" bestFit="1" customWidth="1"/>
    <col min="33" max="33" width="12" bestFit="1" customWidth="1"/>
    <col min="34" max="34" width="13" bestFit="1" customWidth="1"/>
    <col min="36" max="36" width="12" bestFit="1" customWidth="1"/>
    <col min="37" max="37" width="13" bestFit="1" customWidth="1"/>
    <col min="39" max="39" width="10.85546875" bestFit="1" customWidth="1"/>
    <col min="40" max="40" width="13" bestFit="1" customWidth="1"/>
    <col min="42" max="42" width="10.85546875" bestFit="1" customWidth="1"/>
    <col min="43" max="43" width="13" bestFit="1" customWidth="1"/>
    <col min="45" max="45" width="10.85546875" bestFit="1" customWidth="1"/>
    <col min="46" max="46" width="13" bestFit="1" customWidth="1"/>
    <col min="48" max="48" width="12" bestFit="1" customWidth="1"/>
    <col min="49" max="49" width="13" bestFit="1" customWidth="1"/>
    <col min="51" max="51" width="12" bestFit="1" customWidth="1"/>
    <col min="52" max="52" width="13" bestFit="1" customWidth="1"/>
    <col min="54" max="54" width="12" bestFit="1" customWidth="1"/>
    <col min="55" max="55" width="13" bestFit="1" customWidth="1"/>
    <col min="57" max="57" width="12" bestFit="1" customWidth="1"/>
    <col min="58" max="58" width="13" bestFit="1" customWidth="1"/>
    <col min="60" max="61" width="12" bestFit="1" customWidth="1"/>
    <col min="63" max="63" width="12" bestFit="1" customWidth="1"/>
    <col min="64" max="64" width="13" bestFit="1" customWidth="1"/>
    <col min="66" max="66" width="12" bestFit="1" customWidth="1"/>
    <col min="67" max="67" width="13" bestFit="1" customWidth="1"/>
    <col min="69" max="69" width="12" bestFit="1" customWidth="1"/>
    <col min="70" max="70" width="13" bestFit="1" customWidth="1"/>
    <col min="72" max="72" width="12" bestFit="1" customWidth="1"/>
    <col min="73" max="73" width="14.28515625" bestFit="1" customWidth="1"/>
    <col min="75" max="75" width="10.85546875" bestFit="1" customWidth="1"/>
    <col min="76" max="76" width="13" bestFit="1" customWidth="1"/>
    <col min="78" max="78" width="10.85546875" bestFit="1" customWidth="1"/>
    <col min="79" max="79" width="13" bestFit="1" customWidth="1"/>
    <col min="81" max="81" width="10.85546875" bestFit="1" customWidth="1"/>
    <col min="82" max="82" width="13" bestFit="1" customWidth="1"/>
    <col min="85" max="85" width="12" bestFit="1" customWidth="1"/>
    <col min="88" max="88" width="12" bestFit="1" customWidth="1"/>
    <col min="91" max="91" width="13" bestFit="1" customWidth="1"/>
    <col min="93" max="93" width="10.85546875" bestFit="1" customWidth="1"/>
    <col min="94" max="94" width="12" bestFit="1" customWidth="1"/>
    <col min="96" max="96" width="10.85546875" bestFit="1" customWidth="1"/>
    <col min="97" max="97" width="12" bestFit="1" customWidth="1"/>
    <col min="99" max="99" width="10.85546875" bestFit="1" customWidth="1"/>
    <col min="100" max="100" width="12" bestFit="1" customWidth="1"/>
    <col min="102" max="102" width="9.85546875" bestFit="1" customWidth="1"/>
    <col min="103" max="103" width="12" bestFit="1" customWidth="1"/>
    <col min="105" max="105" width="9.85546875" bestFit="1" customWidth="1"/>
    <col min="106" max="106" width="12" bestFit="1" customWidth="1"/>
    <col min="108" max="108" width="9.85546875" bestFit="1" customWidth="1"/>
    <col min="109" max="109" width="12" bestFit="1" customWidth="1"/>
    <col min="112" max="112" width="12" bestFit="1" customWidth="1"/>
    <col min="115" max="115" width="12" bestFit="1" customWidth="1"/>
    <col min="117" max="117" width="10.85546875" bestFit="1" customWidth="1"/>
    <col min="118" max="118" width="13" bestFit="1" customWidth="1"/>
  </cols>
  <sheetData>
    <row r="1" spans="1:82" ht="19.5" customHeight="1" thickBot="1" x14ac:dyDescent="0.3">
      <c r="A1" s="420" t="s">
        <v>167</v>
      </c>
      <c r="B1" s="421"/>
      <c r="C1" s="421"/>
      <c r="D1" s="421"/>
      <c r="E1" s="421"/>
      <c r="F1" s="421"/>
      <c r="G1" s="421"/>
      <c r="H1" s="421"/>
      <c r="I1" s="421"/>
      <c r="J1" s="427"/>
    </row>
    <row r="2" spans="1:82" ht="15.75" thickBot="1" x14ac:dyDescent="0.3"/>
    <row r="3" spans="1:82" ht="15.75" thickBot="1" x14ac:dyDescent="0.3">
      <c r="A3" s="444"/>
      <c r="B3" s="424" t="s">
        <v>119</v>
      </c>
      <c r="C3" s="425"/>
      <c r="D3" s="425"/>
      <c r="E3" s="425"/>
      <c r="F3" s="425"/>
      <c r="G3" s="425"/>
      <c r="H3" s="425"/>
      <c r="I3" s="425"/>
      <c r="J3" s="426"/>
      <c r="K3" s="424" t="s">
        <v>132</v>
      </c>
      <c r="L3" s="425"/>
      <c r="M3" s="425"/>
      <c r="N3" s="425"/>
      <c r="O3" s="425"/>
      <c r="P3" s="425"/>
      <c r="Q3" s="425"/>
      <c r="R3" s="425"/>
      <c r="S3" s="426"/>
      <c r="T3" s="424" t="s">
        <v>164</v>
      </c>
      <c r="U3" s="425"/>
      <c r="V3" s="425"/>
      <c r="W3" s="425"/>
      <c r="X3" s="425"/>
      <c r="Y3" s="425"/>
      <c r="Z3" s="425"/>
      <c r="AA3" s="425"/>
      <c r="AB3" s="426"/>
      <c r="AC3" s="424" t="s">
        <v>161</v>
      </c>
      <c r="AD3" s="425"/>
      <c r="AE3" s="425"/>
      <c r="AF3" s="425"/>
      <c r="AG3" s="425"/>
      <c r="AH3" s="425"/>
      <c r="AI3" s="425"/>
      <c r="AJ3" s="425"/>
      <c r="AK3" s="426"/>
      <c r="AL3" s="424" t="s">
        <v>127</v>
      </c>
      <c r="AM3" s="425"/>
      <c r="AN3" s="425"/>
      <c r="AO3" s="425"/>
      <c r="AP3" s="425"/>
      <c r="AQ3" s="425"/>
      <c r="AR3" s="425"/>
      <c r="AS3" s="425"/>
      <c r="AT3" s="426"/>
      <c r="AU3" s="424" t="s">
        <v>9</v>
      </c>
      <c r="AV3" s="425"/>
      <c r="AW3" s="425"/>
      <c r="AX3" s="425"/>
      <c r="AY3" s="425"/>
      <c r="AZ3" s="425"/>
      <c r="BA3" s="425"/>
      <c r="BB3" s="425"/>
      <c r="BC3" s="426"/>
      <c r="BD3" s="424" t="s">
        <v>131</v>
      </c>
      <c r="BE3" s="425"/>
      <c r="BF3" s="425"/>
      <c r="BG3" s="425"/>
      <c r="BH3" s="425"/>
      <c r="BI3" s="425"/>
      <c r="BJ3" s="425"/>
      <c r="BK3" s="425"/>
      <c r="BL3" s="426"/>
      <c r="BM3" s="424" t="s">
        <v>121</v>
      </c>
      <c r="BN3" s="425"/>
      <c r="BO3" s="425"/>
      <c r="BP3" s="425"/>
      <c r="BQ3" s="425"/>
      <c r="BR3" s="425"/>
      <c r="BS3" s="425"/>
      <c r="BT3" s="425"/>
      <c r="BU3" s="426"/>
      <c r="BV3" s="424" t="s">
        <v>338</v>
      </c>
      <c r="BW3" s="425"/>
      <c r="BX3" s="425"/>
      <c r="BY3" s="425"/>
      <c r="BZ3" s="425"/>
      <c r="CA3" s="425"/>
      <c r="CB3" s="425"/>
      <c r="CC3" s="425"/>
      <c r="CD3" s="426"/>
    </row>
    <row r="4" spans="1:82" ht="34.5" customHeight="1" thickBot="1" x14ac:dyDescent="0.3">
      <c r="A4" s="445"/>
      <c r="B4" s="459" t="s">
        <v>136</v>
      </c>
      <c r="C4" s="460"/>
      <c r="D4" s="461"/>
      <c r="E4" s="459" t="s">
        <v>137</v>
      </c>
      <c r="F4" s="460"/>
      <c r="G4" s="461"/>
      <c r="H4" s="459" t="s">
        <v>138</v>
      </c>
      <c r="I4" s="460"/>
      <c r="J4" s="461"/>
      <c r="K4" s="459" t="s">
        <v>136</v>
      </c>
      <c r="L4" s="460"/>
      <c r="M4" s="461"/>
      <c r="N4" s="459" t="s">
        <v>137</v>
      </c>
      <c r="O4" s="460"/>
      <c r="P4" s="461"/>
      <c r="Q4" s="459" t="s">
        <v>138</v>
      </c>
      <c r="R4" s="460"/>
      <c r="S4" s="461"/>
      <c r="T4" s="459" t="s">
        <v>136</v>
      </c>
      <c r="U4" s="460"/>
      <c r="V4" s="461"/>
      <c r="W4" s="459" t="s">
        <v>137</v>
      </c>
      <c r="X4" s="460"/>
      <c r="Y4" s="461"/>
      <c r="Z4" s="459" t="s">
        <v>138</v>
      </c>
      <c r="AA4" s="460"/>
      <c r="AB4" s="461"/>
      <c r="AC4" s="459" t="s">
        <v>136</v>
      </c>
      <c r="AD4" s="460"/>
      <c r="AE4" s="461"/>
      <c r="AF4" s="459" t="s">
        <v>137</v>
      </c>
      <c r="AG4" s="460"/>
      <c r="AH4" s="461"/>
      <c r="AI4" s="459" t="s">
        <v>138</v>
      </c>
      <c r="AJ4" s="460"/>
      <c r="AK4" s="461"/>
      <c r="AL4" s="459" t="s">
        <v>136</v>
      </c>
      <c r="AM4" s="460"/>
      <c r="AN4" s="461"/>
      <c r="AO4" s="459" t="s">
        <v>137</v>
      </c>
      <c r="AP4" s="460"/>
      <c r="AQ4" s="461"/>
      <c r="AR4" s="459" t="s">
        <v>138</v>
      </c>
      <c r="AS4" s="460"/>
      <c r="AT4" s="461"/>
      <c r="AU4" s="459" t="s">
        <v>136</v>
      </c>
      <c r="AV4" s="460"/>
      <c r="AW4" s="461"/>
      <c r="AX4" s="459" t="s">
        <v>137</v>
      </c>
      <c r="AY4" s="460"/>
      <c r="AZ4" s="461"/>
      <c r="BA4" s="459" t="s">
        <v>138</v>
      </c>
      <c r="BB4" s="460"/>
      <c r="BC4" s="461"/>
      <c r="BD4" s="459" t="s">
        <v>136</v>
      </c>
      <c r="BE4" s="460"/>
      <c r="BF4" s="461"/>
      <c r="BG4" s="459" t="s">
        <v>137</v>
      </c>
      <c r="BH4" s="460"/>
      <c r="BI4" s="461"/>
      <c r="BJ4" s="459" t="s">
        <v>138</v>
      </c>
      <c r="BK4" s="460"/>
      <c r="BL4" s="461"/>
      <c r="BM4" s="459" t="s">
        <v>136</v>
      </c>
      <c r="BN4" s="460"/>
      <c r="BO4" s="461"/>
      <c r="BP4" s="459" t="s">
        <v>137</v>
      </c>
      <c r="BQ4" s="460"/>
      <c r="BR4" s="461"/>
      <c r="BS4" s="459" t="s">
        <v>138</v>
      </c>
      <c r="BT4" s="460"/>
      <c r="BU4" s="461"/>
      <c r="BV4" s="459" t="s">
        <v>136</v>
      </c>
      <c r="BW4" s="460"/>
      <c r="BX4" s="461"/>
      <c r="BY4" s="459" t="s">
        <v>137</v>
      </c>
      <c r="BZ4" s="460"/>
      <c r="CA4" s="461"/>
      <c r="CB4" s="459" t="s">
        <v>138</v>
      </c>
      <c r="CC4" s="460"/>
      <c r="CD4" s="461"/>
    </row>
    <row r="5" spans="1:82" ht="75" x14ac:dyDescent="0.25">
      <c r="A5" s="174" t="s">
        <v>21</v>
      </c>
      <c r="B5" s="185" t="s">
        <v>139</v>
      </c>
      <c r="C5" s="186" t="s">
        <v>140</v>
      </c>
      <c r="D5" s="186" t="s">
        <v>141</v>
      </c>
      <c r="E5" s="187" t="s">
        <v>139</v>
      </c>
      <c r="F5" s="186" t="s">
        <v>140</v>
      </c>
      <c r="G5" s="186" t="s">
        <v>141</v>
      </c>
      <c r="H5" s="187" t="s">
        <v>142</v>
      </c>
      <c r="I5" s="186" t="s">
        <v>143</v>
      </c>
      <c r="J5" s="188" t="s">
        <v>144</v>
      </c>
      <c r="K5" s="242" t="s">
        <v>139</v>
      </c>
      <c r="L5" s="186" t="s">
        <v>140</v>
      </c>
      <c r="M5" s="186" t="s">
        <v>141</v>
      </c>
      <c r="N5" s="187" t="s">
        <v>139</v>
      </c>
      <c r="O5" s="186" t="s">
        <v>140</v>
      </c>
      <c r="P5" s="186" t="s">
        <v>141</v>
      </c>
      <c r="Q5" s="187" t="s">
        <v>142</v>
      </c>
      <c r="R5" s="186" t="s">
        <v>143</v>
      </c>
      <c r="S5" s="188" t="s">
        <v>144</v>
      </c>
      <c r="T5" s="242" t="s">
        <v>139</v>
      </c>
      <c r="U5" s="186" t="s">
        <v>140</v>
      </c>
      <c r="V5" s="186" t="s">
        <v>141</v>
      </c>
      <c r="W5" s="187" t="s">
        <v>139</v>
      </c>
      <c r="X5" s="186" t="s">
        <v>140</v>
      </c>
      <c r="Y5" s="186" t="s">
        <v>141</v>
      </c>
      <c r="Z5" s="187" t="s">
        <v>142</v>
      </c>
      <c r="AA5" s="186" t="s">
        <v>143</v>
      </c>
      <c r="AB5" s="188" t="s">
        <v>144</v>
      </c>
      <c r="AC5" s="242" t="s">
        <v>139</v>
      </c>
      <c r="AD5" s="186" t="s">
        <v>140</v>
      </c>
      <c r="AE5" s="186" t="s">
        <v>141</v>
      </c>
      <c r="AF5" s="187" t="s">
        <v>139</v>
      </c>
      <c r="AG5" s="186" t="s">
        <v>140</v>
      </c>
      <c r="AH5" s="186" t="s">
        <v>141</v>
      </c>
      <c r="AI5" s="187" t="s">
        <v>142</v>
      </c>
      <c r="AJ5" s="186" t="s">
        <v>143</v>
      </c>
      <c r="AK5" s="189" t="s">
        <v>144</v>
      </c>
      <c r="AL5" s="185" t="s">
        <v>139</v>
      </c>
      <c r="AM5" s="186" t="s">
        <v>140</v>
      </c>
      <c r="AN5" s="186" t="s">
        <v>141</v>
      </c>
      <c r="AO5" s="187" t="s">
        <v>139</v>
      </c>
      <c r="AP5" s="186" t="s">
        <v>140</v>
      </c>
      <c r="AQ5" s="186" t="s">
        <v>141</v>
      </c>
      <c r="AR5" s="187" t="s">
        <v>142</v>
      </c>
      <c r="AS5" s="186" t="s">
        <v>143</v>
      </c>
      <c r="AT5" s="188" t="s">
        <v>144</v>
      </c>
      <c r="AU5" s="242" t="s">
        <v>139</v>
      </c>
      <c r="AV5" s="186" t="s">
        <v>140</v>
      </c>
      <c r="AW5" s="186" t="s">
        <v>141</v>
      </c>
      <c r="AX5" s="187" t="s">
        <v>139</v>
      </c>
      <c r="AY5" s="186" t="s">
        <v>140</v>
      </c>
      <c r="AZ5" s="186" t="s">
        <v>141</v>
      </c>
      <c r="BA5" s="187" t="s">
        <v>142</v>
      </c>
      <c r="BB5" s="186" t="s">
        <v>143</v>
      </c>
      <c r="BC5" s="189" t="s">
        <v>144</v>
      </c>
      <c r="BD5" s="185" t="s">
        <v>139</v>
      </c>
      <c r="BE5" s="186" t="s">
        <v>140</v>
      </c>
      <c r="BF5" s="186" t="s">
        <v>141</v>
      </c>
      <c r="BG5" s="187" t="s">
        <v>139</v>
      </c>
      <c r="BH5" s="186" t="s">
        <v>140</v>
      </c>
      <c r="BI5" s="186" t="s">
        <v>141</v>
      </c>
      <c r="BJ5" s="187" t="s">
        <v>142</v>
      </c>
      <c r="BK5" s="186" t="s">
        <v>143</v>
      </c>
      <c r="BL5" s="189" t="s">
        <v>144</v>
      </c>
      <c r="BM5" s="185" t="s">
        <v>139</v>
      </c>
      <c r="BN5" s="186" t="s">
        <v>140</v>
      </c>
      <c r="BO5" s="186" t="s">
        <v>141</v>
      </c>
      <c r="BP5" s="187" t="s">
        <v>139</v>
      </c>
      <c r="BQ5" s="186" t="s">
        <v>140</v>
      </c>
      <c r="BR5" s="186" t="s">
        <v>141</v>
      </c>
      <c r="BS5" s="187" t="s">
        <v>142</v>
      </c>
      <c r="BT5" s="186" t="s">
        <v>143</v>
      </c>
      <c r="BU5" s="188" t="s">
        <v>144</v>
      </c>
      <c r="BV5" s="185" t="s">
        <v>139</v>
      </c>
      <c r="BW5" s="186" t="s">
        <v>140</v>
      </c>
      <c r="BX5" s="186" t="s">
        <v>141</v>
      </c>
      <c r="BY5" s="187" t="s">
        <v>139</v>
      </c>
      <c r="BZ5" s="186" t="s">
        <v>140</v>
      </c>
      <c r="CA5" s="186" t="s">
        <v>141</v>
      </c>
      <c r="CB5" s="187" t="s">
        <v>142</v>
      </c>
      <c r="CC5" s="186" t="s">
        <v>143</v>
      </c>
      <c r="CD5" s="188" t="s">
        <v>144</v>
      </c>
    </row>
    <row r="6" spans="1:82" ht="60" x14ac:dyDescent="0.25">
      <c r="A6" s="175" t="s">
        <v>69</v>
      </c>
      <c r="B6" s="172">
        <v>8.8999999999999999E-3</v>
      </c>
      <c r="C6" s="56">
        <f>700+3000</f>
        <v>3700</v>
      </c>
      <c r="D6" s="140"/>
      <c r="E6" s="177">
        <f>0.09%+0.7%</f>
        <v>7.899999999999999E-3</v>
      </c>
      <c r="F6" s="56">
        <f>700+3000</f>
        <v>3700</v>
      </c>
      <c r="G6" s="140"/>
      <c r="H6" s="178">
        <f>0.09%+0.7%</f>
        <v>7.899999999999999E-3</v>
      </c>
      <c r="I6" s="56">
        <f>700+3000</f>
        <v>3700</v>
      </c>
      <c r="J6" s="36"/>
      <c r="K6" s="277">
        <v>1.1650000000000001E-2</v>
      </c>
      <c r="L6" s="56">
        <v>6350</v>
      </c>
      <c r="M6" s="140"/>
      <c r="N6" s="223">
        <v>1.035E-2</v>
      </c>
      <c r="O6" s="56">
        <v>5700</v>
      </c>
      <c r="P6" s="140"/>
      <c r="Q6" s="178">
        <v>1.5800000000000002E-2</v>
      </c>
      <c r="R6" s="56">
        <v>9300</v>
      </c>
      <c r="S6" s="36"/>
      <c r="T6" s="211">
        <v>1.4500000000000001E-2</v>
      </c>
      <c r="U6" s="56">
        <v>10000</v>
      </c>
      <c r="V6" s="140"/>
      <c r="W6" s="177">
        <v>1.4E-2</v>
      </c>
      <c r="X6" s="56">
        <v>10000</v>
      </c>
      <c r="Y6" s="140"/>
      <c r="Z6" s="178">
        <v>1.2999999999999999E-2</v>
      </c>
      <c r="AA6" s="56">
        <v>10000</v>
      </c>
      <c r="AB6" s="36"/>
      <c r="AC6" s="211">
        <v>9.4999999999999998E-3</v>
      </c>
      <c r="AD6" s="56">
        <v>3800</v>
      </c>
      <c r="AE6" s="140"/>
      <c r="AF6" s="213">
        <v>9.4999999999999998E-3</v>
      </c>
      <c r="AG6" s="56">
        <v>3800</v>
      </c>
      <c r="AH6" s="140"/>
      <c r="AI6" s="213">
        <v>9.4999999999999998E-3</v>
      </c>
      <c r="AJ6" s="56">
        <v>3800</v>
      </c>
      <c r="AK6" s="183"/>
      <c r="AL6" s="172">
        <v>6.4999999999999997E-3</v>
      </c>
      <c r="AM6" s="56">
        <v>0</v>
      </c>
      <c r="AN6" s="140"/>
      <c r="AO6" s="177">
        <v>7.0000000000000001E-3</v>
      </c>
      <c r="AP6" s="56">
        <v>0</v>
      </c>
      <c r="AQ6" s="140"/>
      <c r="AR6" s="178">
        <v>9.7999999999999997E-3</v>
      </c>
      <c r="AS6" s="56">
        <v>0</v>
      </c>
      <c r="AT6" s="36"/>
      <c r="AU6" s="211">
        <v>8.5000000000000006E-3</v>
      </c>
      <c r="AV6" s="56">
        <v>7500</v>
      </c>
      <c r="AW6" s="140"/>
      <c r="AX6" s="177">
        <v>8.3000000000000001E-3</v>
      </c>
      <c r="AY6" s="56">
        <v>7500</v>
      </c>
      <c r="AZ6" s="140"/>
      <c r="BA6" s="178">
        <v>1.24E-2</v>
      </c>
      <c r="BB6" s="56">
        <v>9000</v>
      </c>
      <c r="BC6" s="183"/>
      <c r="BD6" s="247">
        <v>7.8750000000000001E-3</v>
      </c>
      <c r="BE6" s="209">
        <v>4000</v>
      </c>
      <c r="BF6" s="140"/>
      <c r="BG6" s="214">
        <v>0.73499999999999999</v>
      </c>
      <c r="BH6" s="209">
        <v>4000</v>
      </c>
      <c r="BI6" s="140"/>
      <c r="BJ6" s="178">
        <v>9.9749999999999995E-3</v>
      </c>
      <c r="BK6" s="209">
        <v>4000</v>
      </c>
      <c r="BL6" s="183"/>
      <c r="BM6" s="172">
        <v>5.7999999999999996E-3</v>
      </c>
      <c r="BN6" s="56">
        <v>580</v>
      </c>
      <c r="BO6" s="140"/>
      <c r="BP6" s="177">
        <v>5.7000000000000002E-3</v>
      </c>
      <c r="BQ6" s="56">
        <v>610</v>
      </c>
      <c r="BR6" s="140"/>
      <c r="BS6" s="178">
        <v>1.61E-2</v>
      </c>
      <c r="BT6" s="56">
        <v>1790</v>
      </c>
      <c r="BU6" s="36"/>
      <c r="BV6" s="172">
        <v>6.7999999999999996E-3</v>
      </c>
      <c r="BW6" s="56">
        <v>5750</v>
      </c>
      <c r="BX6" s="140"/>
      <c r="BY6" s="177">
        <v>6.7999999999999996E-3</v>
      </c>
      <c r="BZ6" s="56">
        <v>5000</v>
      </c>
      <c r="CA6" s="140"/>
      <c r="CB6" s="178">
        <v>7.1000000000000004E-3</v>
      </c>
      <c r="CC6" s="56">
        <v>5750</v>
      </c>
      <c r="CD6" s="36"/>
    </row>
    <row r="7" spans="1:82" ht="30.75" thickBot="1" x14ac:dyDescent="0.3">
      <c r="A7" s="176" t="s">
        <v>70</v>
      </c>
      <c r="B7" s="173">
        <v>7.7999999999999996E-3</v>
      </c>
      <c r="C7" s="20"/>
      <c r="D7" s="165">
        <f>10000+90000</f>
        <v>100000</v>
      </c>
      <c r="E7" s="180">
        <f>0.08%+0.6%</f>
        <v>6.8000000000000005E-3</v>
      </c>
      <c r="F7" s="20"/>
      <c r="G7" s="165">
        <f>10000+90000</f>
        <v>100000</v>
      </c>
      <c r="H7" s="181">
        <f>0.08%+0.65%</f>
        <v>7.3000000000000009E-3</v>
      </c>
      <c r="I7" s="20"/>
      <c r="J7" s="166">
        <f>10000+90000</f>
        <v>100000</v>
      </c>
      <c r="K7" s="278">
        <v>7.7000000000000002E-3</v>
      </c>
      <c r="L7" s="20"/>
      <c r="M7" s="165">
        <v>115500</v>
      </c>
      <c r="N7" s="180">
        <v>7.1000000000000004E-3</v>
      </c>
      <c r="O7" s="20"/>
      <c r="P7" s="165">
        <v>106500</v>
      </c>
      <c r="Q7" s="226">
        <v>1.0869999999999999E-2</v>
      </c>
      <c r="R7" s="20"/>
      <c r="S7" s="166">
        <v>163050</v>
      </c>
      <c r="T7" s="212">
        <v>1.2999999999999999E-2</v>
      </c>
      <c r="U7" s="20"/>
      <c r="V7" s="165">
        <v>180000</v>
      </c>
      <c r="W7" s="180">
        <v>1.2500000000000001E-2</v>
      </c>
      <c r="X7" s="20"/>
      <c r="Y7" s="165">
        <v>165000</v>
      </c>
      <c r="Z7" s="181">
        <v>1.15E-2</v>
      </c>
      <c r="AA7" s="20"/>
      <c r="AB7" s="166">
        <v>165000</v>
      </c>
      <c r="AC7" s="212">
        <v>7.4999999999999997E-3</v>
      </c>
      <c r="AD7" s="20"/>
      <c r="AE7" s="165">
        <v>112500</v>
      </c>
      <c r="AF7" s="276">
        <v>7.4999999999999997E-3</v>
      </c>
      <c r="AG7" s="20"/>
      <c r="AH7" s="165">
        <v>112500</v>
      </c>
      <c r="AI7" s="276">
        <v>7.4999999999999997E-3</v>
      </c>
      <c r="AJ7" s="20"/>
      <c r="AK7" s="184">
        <v>112500</v>
      </c>
      <c r="AL7" s="173">
        <v>6.1999999999999998E-3</v>
      </c>
      <c r="AM7" s="20"/>
      <c r="AN7" s="165">
        <v>55000</v>
      </c>
      <c r="AO7" s="180">
        <v>5.7999999999999996E-3</v>
      </c>
      <c r="AP7" s="20"/>
      <c r="AQ7" s="165">
        <v>50000</v>
      </c>
      <c r="AR7" s="181">
        <v>8.9999999999999993E-3</v>
      </c>
      <c r="AS7" s="20"/>
      <c r="AT7" s="166">
        <v>115000</v>
      </c>
      <c r="AU7" s="212">
        <v>6.3E-3</v>
      </c>
      <c r="AV7" s="20"/>
      <c r="AW7" s="165">
        <v>71000</v>
      </c>
      <c r="AX7" s="180">
        <v>6.1999999999999998E-3</v>
      </c>
      <c r="AY7" s="20"/>
      <c r="AZ7" s="165">
        <v>71000</v>
      </c>
      <c r="BA7" s="181">
        <v>8.6999999999999994E-3</v>
      </c>
      <c r="BB7" s="20"/>
      <c r="BC7" s="184">
        <v>92000</v>
      </c>
      <c r="BD7" s="248">
        <v>8.3999999999999995E-3</v>
      </c>
      <c r="BE7" s="20"/>
      <c r="BF7" s="210">
        <v>115500</v>
      </c>
      <c r="BG7" s="180">
        <v>8.1899999999999994E-3</v>
      </c>
      <c r="BH7" s="20"/>
      <c r="BI7" s="210">
        <v>115500</v>
      </c>
      <c r="BJ7" s="181">
        <v>1.0500000000000001E-2</v>
      </c>
      <c r="BK7" s="20"/>
      <c r="BL7" s="216">
        <v>157500</v>
      </c>
      <c r="BM7" s="173">
        <v>4.8999999999999998E-3</v>
      </c>
      <c r="BN7" s="20"/>
      <c r="BO7" s="165">
        <v>73500</v>
      </c>
      <c r="BP7" s="180">
        <v>4.7999999999999996E-3</v>
      </c>
      <c r="BQ7" s="20"/>
      <c r="BR7" s="165">
        <v>73500</v>
      </c>
      <c r="BS7" s="181">
        <v>1.44E-2</v>
      </c>
      <c r="BT7" s="20"/>
      <c r="BU7" s="166">
        <v>216000</v>
      </c>
      <c r="BV7" s="173">
        <v>7.9000000000000008E-3</v>
      </c>
      <c r="BW7" s="20"/>
      <c r="BX7" s="165">
        <v>118500</v>
      </c>
      <c r="BY7" s="180">
        <v>7.9000000000000008E-3</v>
      </c>
      <c r="BZ7" s="20"/>
      <c r="CA7" s="165">
        <v>118500</v>
      </c>
      <c r="CB7" s="181">
        <v>7.1000000000000004E-3</v>
      </c>
      <c r="CC7" s="20"/>
      <c r="CD7" s="166">
        <v>106500</v>
      </c>
    </row>
  </sheetData>
  <mergeCells count="38">
    <mergeCell ref="A3:A4"/>
    <mergeCell ref="A1:J1"/>
    <mergeCell ref="AL3:AT3"/>
    <mergeCell ref="AU3:BC3"/>
    <mergeCell ref="BD3:BL3"/>
    <mergeCell ref="B3:J3"/>
    <mergeCell ref="K3:S3"/>
    <mergeCell ref="T3:AB3"/>
    <mergeCell ref="AC3:AK3"/>
    <mergeCell ref="AR4:AT4"/>
    <mergeCell ref="AU4:AW4"/>
    <mergeCell ref="AX4:AZ4"/>
    <mergeCell ref="Q4:S4"/>
    <mergeCell ref="T4:V4"/>
    <mergeCell ref="Z4:AB4"/>
    <mergeCell ref="AC4:AE4"/>
    <mergeCell ref="AF4:AH4"/>
    <mergeCell ref="B4:D4"/>
    <mergeCell ref="E4:G4"/>
    <mergeCell ref="H4:J4"/>
    <mergeCell ref="K4:M4"/>
    <mergeCell ref="N4:P4"/>
    <mergeCell ref="BV3:CD3"/>
    <mergeCell ref="BV4:BX4"/>
    <mergeCell ref="BY4:CA4"/>
    <mergeCell ref="CB4:CD4"/>
    <mergeCell ref="W4:Y4"/>
    <mergeCell ref="AI4:AK4"/>
    <mergeCell ref="BA4:BC4"/>
    <mergeCell ref="BD4:BF4"/>
    <mergeCell ref="AL4:AN4"/>
    <mergeCell ref="AO4:AQ4"/>
    <mergeCell ref="BM4:BO4"/>
    <mergeCell ref="BP4:BR4"/>
    <mergeCell ref="BS4:BU4"/>
    <mergeCell ref="BM3:BU3"/>
    <mergeCell ref="BG4:BI4"/>
    <mergeCell ref="BJ4:BL4"/>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V7"/>
  <sheetViews>
    <sheetView zoomScale="80" zoomScaleNormal="80" workbookViewId="0">
      <selection activeCell="CV8" sqref="CV8"/>
    </sheetView>
  </sheetViews>
  <sheetFormatPr defaultRowHeight="15" x14ac:dyDescent="0.25"/>
  <cols>
    <col min="1" max="1" width="13" customWidth="1"/>
    <col min="3" max="3" width="11.85546875" bestFit="1" customWidth="1"/>
    <col min="4" max="4" width="13" bestFit="1" customWidth="1"/>
    <col min="6" max="6" width="11.85546875" bestFit="1" customWidth="1"/>
    <col min="7" max="7" width="13" bestFit="1" customWidth="1"/>
    <col min="9" max="9" width="11.85546875" bestFit="1" customWidth="1"/>
    <col min="10" max="10" width="13" bestFit="1" customWidth="1"/>
    <col min="12" max="12" width="10.7109375" bestFit="1" customWidth="1"/>
    <col min="13" max="13" width="11.85546875" bestFit="1" customWidth="1"/>
    <col min="15" max="15" width="10.7109375" bestFit="1" customWidth="1"/>
    <col min="16" max="16" width="11.85546875" bestFit="1" customWidth="1"/>
    <col min="18" max="18" width="10.7109375" bestFit="1" customWidth="1"/>
    <col min="19" max="19" width="13" bestFit="1" customWidth="1"/>
    <col min="21" max="21" width="10.85546875" bestFit="1" customWidth="1"/>
    <col min="22" max="22" width="13" bestFit="1" customWidth="1"/>
    <col min="24" max="24" width="10.85546875" bestFit="1" customWidth="1"/>
    <col min="25" max="25" width="13" bestFit="1" customWidth="1"/>
    <col min="27" max="27" width="10.85546875" bestFit="1" customWidth="1"/>
    <col min="28" max="28" width="13" bestFit="1" customWidth="1"/>
    <col min="30" max="30" width="10.85546875" bestFit="1" customWidth="1"/>
    <col min="31" max="31" width="13" bestFit="1" customWidth="1"/>
    <col min="33" max="33" width="10.85546875" bestFit="1" customWidth="1"/>
    <col min="34" max="34" width="13" bestFit="1" customWidth="1"/>
    <col min="36" max="36" width="10.85546875" bestFit="1" customWidth="1"/>
    <col min="37" max="37" width="13" bestFit="1" customWidth="1"/>
    <col min="39" max="39" width="10.85546875" bestFit="1" customWidth="1"/>
    <col min="40" max="40" width="13" bestFit="1" customWidth="1"/>
    <col min="42" max="42" width="10.85546875" bestFit="1" customWidth="1"/>
    <col min="43" max="43" width="13" bestFit="1" customWidth="1"/>
    <col min="45" max="45" width="12" bestFit="1" customWidth="1"/>
    <col min="46" max="46" width="13" bestFit="1" customWidth="1"/>
    <col min="48" max="48" width="12" bestFit="1" customWidth="1"/>
    <col min="49" max="49" width="13" bestFit="1" customWidth="1"/>
    <col min="51" max="51" width="12" bestFit="1" customWidth="1"/>
    <col min="52" max="52" width="13" bestFit="1" customWidth="1"/>
    <col min="54" max="54" width="12" bestFit="1" customWidth="1"/>
    <col min="55" max="55" width="13" bestFit="1" customWidth="1"/>
    <col min="57" max="57" width="12" bestFit="1" customWidth="1"/>
    <col min="58" max="58" width="13" bestFit="1" customWidth="1"/>
    <col min="60" max="60" width="12" bestFit="1" customWidth="1"/>
    <col min="61" max="61" width="13" bestFit="1" customWidth="1"/>
    <col min="63" max="63" width="12" bestFit="1" customWidth="1"/>
    <col min="64" max="64" width="13" bestFit="1" customWidth="1"/>
    <col min="66" max="67" width="12" bestFit="1" customWidth="1"/>
    <col min="69" max="70" width="12" bestFit="1" customWidth="1"/>
    <col min="72" max="72" width="12" bestFit="1" customWidth="1"/>
    <col min="73" max="73" width="13" bestFit="1" customWidth="1"/>
    <col min="75" max="75" width="12" bestFit="1" customWidth="1"/>
    <col min="76" max="76" width="13" bestFit="1" customWidth="1"/>
    <col min="78" max="78" width="12" bestFit="1" customWidth="1"/>
    <col min="79" max="79" width="13" bestFit="1" customWidth="1"/>
    <col min="81" max="82" width="12" bestFit="1" customWidth="1"/>
    <col min="84" max="84" width="10.85546875" bestFit="1" customWidth="1"/>
    <col min="85" max="85" width="13" bestFit="1" customWidth="1"/>
    <col min="87" max="87" width="10.85546875" bestFit="1" customWidth="1"/>
    <col min="88" max="88" width="13" bestFit="1" customWidth="1"/>
    <col min="90" max="90" width="10.85546875" bestFit="1" customWidth="1"/>
    <col min="91" max="91" width="13" bestFit="1" customWidth="1"/>
    <col min="93" max="93" width="10.85546875" bestFit="1" customWidth="1"/>
    <col min="94" max="94" width="14.28515625" bestFit="1" customWidth="1"/>
    <col min="96" max="96" width="10.85546875" bestFit="1" customWidth="1"/>
    <col min="97" max="97" width="14.28515625" bestFit="1" customWidth="1"/>
    <col min="99" max="99" width="10.85546875" bestFit="1" customWidth="1"/>
    <col min="100" max="100" width="13" bestFit="1" customWidth="1"/>
    <col min="102" max="102" width="10.85546875" bestFit="1" customWidth="1"/>
    <col min="103" max="103" width="12" bestFit="1" customWidth="1"/>
    <col min="105" max="105" width="10.85546875" bestFit="1" customWidth="1"/>
    <col min="106" max="106" width="12" bestFit="1" customWidth="1"/>
    <col min="108" max="108" width="10.85546875" bestFit="1" customWidth="1"/>
    <col min="109" max="109" width="12" bestFit="1" customWidth="1"/>
    <col min="111" max="111" width="9.85546875" bestFit="1" customWidth="1"/>
    <col min="112" max="112" width="12" bestFit="1" customWidth="1"/>
    <col min="114" max="114" width="9.85546875" bestFit="1" customWidth="1"/>
    <col min="115" max="115" width="12" bestFit="1" customWidth="1"/>
    <col min="117" max="117" width="9.85546875" bestFit="1" customWidth="1"/>
    <col min="118" max="118" width="12" bestFit="1" customWidth="1"/>
    <col min="120" max="120" width="12" bestFit="1" customWidth="1"/>
    <col min="121" max="121" width="13" bestFit="1" customWidth="1"/>
    <col min="123" max="123" width="12" bestFit="1" customWidth="1"/>
    <col min="124" max="124" width="13" bestFit="1" customWidth="1"/>
    <col min="126" max="126" width="12" bestFit="1" customWidth="1"/>
    <col min="127" max="127" width="13" bestFit="1" customWidth="1"/>
    <col min="130" max="130" width="12" bestFit="1" customWidth="1"/>
    <col min="133" max="133" width="12" bestFit="1" customWidth="1"/>
    <col min="135" max="135" width="10.85546875" bestFit="1" customWidth="1"/>
    <col min="136" max="136" width="13" bestFit="1" customWidth="1"/>
  </cols>
  <sheetData>
    <row r="1" spans="1:100" ht="19.5" customHeight="1" thickBot="1" x14ac:dyDescent="0.3">
      <c r="A1" s="420" t="s">
        <v>168</v>
      </c>
      <c r="B1" s="421"/>
      <c r="C1" s="421"/>
      <c r="D1" s="421"/>
      <c r="E1" s="421"/>
      <c r="F1" s="421"/>
      <c r="G1" s="421"/>
      <c r="H1" s="421"/>
      <c r="I1" s="421"/>
      <c r="J1" s="421"/>
      <c r="K1" s="427"/>
    </row>
    <row r="2" spans="1:100" ht="15.75" thickBot="1" x14ac:dyDescent="0.3"/>
    <row r="3" spans="1:100" ht="15.75" thickBot="1" x14ac:dyDescent="0.3">
      <c r="A3" s="444"/>
      <c r="B3" s="424" t="s">
        <v>163</v>
      </c>
      <c r="C3" s="425"/>
      <c r="D3" s="425"/>
      <c r="E3" s="425"/>
      <c r="F3" s="425"/>
      <c r="G3" s="425"/>
      <c r="H3" s="425"/>
      <c r="I3" s="425"/>
      <c r="J3" s="426"/>
      <c r="K3" s="424" t="s">
        <v>119</v>
      </c>
      <c r="L3" s="425"/>
      <c r="M3" s="425"/>
      <c r="N3" s="425"/>
      <c r="O3" s="425"/>
      <c r="P3" s="425"/>
      <c r="Q3" s="425"/>
      <c r="R3" s="425"/>
      <c r="S3" s="426"/>
      <c r="T3" s="424" t="s">
        <v>132</v>
      </c>
      <c r="U3" s="425"/>
      <c r="V3" s="425"/>
      <c r="W3" s="425"/>
      <c r="X3" s="425"/>
      <c r="Y3" s="425"/>
      <c r="Z3" s="425"/>
      <c r="AA3" s="425"/>
      <c r="AB3" s="426"/>
      <c r="AC3" s="424" t="s">
        <v>164</v>
      </c>
      <c r="AD3" s="425"/>
      <c r="AE3" s="425"/>
      <c r="AF3" s="425"/>
      <c r="AG3" s="425"/>
      <c r="AH3" s="425"/>
      <c r="AI3" s="425"/>
      <c r="AJ3" s="425"/>
      <c r="AK3" s="426"/>
      <c r="AL3" s="424" t="s">
        <v>166</v>
      </c>
      <c r="AM3" s="425"/>
      <c r="AN3" s="425"/>
      <c r="AO3" s="425"/>
      <c r="AP3" s="425"/>
      <c r="AQ3" s="425"/>
      <c r="AR3" s="425"/>
      <c r="AS3" s="425"/>
      <c r="AT3" s="426"/>
      <c r="AU3" s="424" t="s">
        <v>162</v>
      </c>
      <c r="AV3" s="425"/>
      <c r="AW3" s="425"/>
      <c r="AX3" s="425"/>
      <c r="AY3" s="425"/>
      <c r="AZ3" s="425"/>
      <c r="BA3" s="425"/>
      <c r="BB3" s="425"/>
      <c r="BC3" s="426"/>
      <c r="BD3" s="424" t="s">
        <v>127</v>
      </c>
      <c r="BE3" s="425"/>
      <c r="BF3" s="425"/>
      <c r="BG3" s="425"/>
      <c r="BH3" s="425"/>
      <c r="BI3" s="425"/>
      <c r="BJ3" s="425"/>
      <c r="BK3" s="425"/>
      <c r="BL3" s="426"/>
      <c r="BM3" s="424" t="s">
        <v>9</v>
      </c>
      <c r="BN3" s="425"/>
      <c r="BO3" s="425"/>
      <c r="BP3" s="425"/>
      <c r="BQ3" s="425"/>
      <c r="BR3" s="425"/>
      <c r="BS3" s="425"/>
      <c r="BT3" s="425"/>
      <c r="BU3" s="426"/>
      <c r="BV3" s="424" t="s">
        <v>131</v>
      </c>
      <c r="BW3" s="425"/>
      <c r="BX3" s="425"/>
      <c r="BY3" s="425"/>
      <c r="BZ3" s="425"/>
      <c r="CA3" s="425"/>
      <c r="CB3" s="425"/>
      <c r="CC3" s="425"/>
      <c r="CD3" s="426"/>
      <c r="CE3" s="424" t="s">
        <v>121</v>
      </c>
      <c r="CF3" s="425"/>
      <c r="CG3" s="425"/>
      <c r="CH3" s="425"/>
      <c r="CI3" s="425"/>
      <c r="CJ3" s="425"/>
      <c r="CK3" s="425"/>
      <c r="CL3" s="425"/>
      <c r="CM3" s="426"/>
      <c r="CN3" s="424" t="s">
        <v>338</v>
      </c>
      <c r="CO3" s="425"/>
      <c r="CP3" s="425"/>
      <c r="CQ3" s="425"/>
      <c r="CR3" s="425"/>
      <c r="CS3" s="425"/>
      <c r="CT3" s="425"/>
      <c r="CU3" s="425"/>
      <c r="CV3" s="426"/>
    </row>
    <row r="4" spans="1:100" ht="15.75" customHeight="1" thickBot="1" x14ac:dyDescent="0.3">
      <c r="A4" s="445"/>
      <c r="B4" s="462" t="s">
        <v>136</v>
      </c>
      <c r="C4" s="460"/>
      <c r="D4" s="461"/>
      <c r="E4" s="459" t="s">
        <v>137</v>
      </c>
      <c r="F4" s="460"/>
      <c r="G4" s="461"/>
      <c r="H4" s="459" t="s">
        <v>138</v>
      </c>
      <c r="I4" s="460"/>
      <c r="J4" s="461"/>
      <c r="K4" s="462" t="s">
        <v>136</v>
      </c>
      <c r="L4" s="460"/>
      <c r="M4" s="461"/>
      <c r="N4" s="459" t="s">
        <v>137</v>
      </c>
      <c r="O4" s="460"/>
      <c r="P4" s="461"/>
      <c r="Q4" s="459" t="s">
        <v>138</v>
      </c>
      <c r="R4" s="460"/>
      <c r="S4" s="461"/>
      <c r="T4" s="462" t="s">
        <v>136</v>
      </c>
      <c r="U4" s="460"/>
      <c r="V4" s="461"/>
      <c r="W4" s="459" t="s">
        <v>137</v>
      </c>
      <c r="X4" s="460"/>
      <c r="Y4" s="461"/>
      <c r="Z4" s="459" t="s">
        <v>138</v>
      </c>
      <c r="AA4" s="460"/>
      <c r="AB4" s="461"/>
      <c r="AC4" s="462" t="s">
        <v>136</v>
      </c>
      <c r="AD4" s="460"/>
      <c r="AE4" s="461"/>
      <c r="AF4" s="459" t="s">
        <v>137</v>
      </c>
      <c r="AG4" s="460"/>
      <c r="AH4" s="461"/>
      <c r="AI4" s="459" t="s">
        <v>138</v>
      </c>
      <c r="AJ4" s="460"/>
      <c r="AK4" s="461"/>
      <c r="AL4" s="463" t="s">
        <v>136</v>
      </c>
      <c r="AM4" s="454"/>
      <c r="AN4" s="455"/>
      <c r="AO4" s="453" t="s">
        <v>137</v>
      </c>
      <c r="AP4" s="454"/>
      <c r="AQ4" s="455"/>
      <c r="AR4" s="453" t="s">
        <v>138</v>
      </c>
      <c r="AS4" s="454"/>
      <c r="AT4" s="455"/>
      <c r="AU4" s="462" t="s">
        <v>136</v>
      </c>
      <c r="AV4" s="460"/>
      <c r="AW4" s="461"/>
      <c r="AX4" s="459" t="s">
        <v>137</v>
      </c>
      <c r="AY4" s="460"/>
      <c r="AZ4" s="461"/>
      <c r="BA4" s="459" t="s">
        <v>138</v>
      </c>
      <c r="BB4" s="460"/>
      <c r="BC4" s="461"/>
      <c r="BD4" s="462" t="s">
        <v>136</v>
      </c>
      <c r="BE4" s="460"/>
      <c r="BF4" s="461"/>
      <c r="BG4" s="459" t="s">
        <v>137</v>
      </c>
      <c r="BH4" s="460"/>
      <c r="BI4" s="461"/>
      <c r="BJ4" s="459" t="s">
        <v>138</v>
      </c>
      <c r="BK4" s="460"/>
      <c r="BL4" s="461"/>
      <c r="BM4" s="462" t="s">
        <v>136</v>
      </c>
      <c r="BN4" s="460"/>
      <c r="BO4" s="461"/>
      <c r="BP4" s="459" t="s">
        <v>137</v>
      </c>
      <c r="BQ4" s="460"/>
      <c r="BR4" s="461"/>
      <c r="BS4" s="459" t="s">
        <v>138</v>
      </c>
      <c r="BT4" s="460"/>
      <c r="BU4" s="461"/>
      <c r="BV4" s="462" t="s">
        <v>136</v>
      </c>
      <c r="BW4" s="460"/>
      <c r="BX4" s="461"/>
      <c r="BY4" s="459" t="s">
        <v>137</v>
      </c>
      <c r="BZ4" s="460"/>
      <c r="CA4" s="461"/>
      <c r="CB4" s="459" t="s">
        <v>138</v>
      </c>
      <c r="CC4" s="460"/>
      <c r="CD4" s="461"/>
      <c r="CE4" s="462" t="s">
        <v>136</v>
      </c>
      <c r="CF4" s="460"/>
      <c r="CG4" s="461"/>
      <c r="CH4" s="459" t="s">
        <v>137</v>
      </c>
      <c r="CI4" s="460"/>
      <c r="CJ4" s="461"/>
      <c r="CK4" s="459" t="s">
        <v>138</v>
      </c>
      <c r="CL4" s="460"/>
      <c r="CM4" s="461"/>
      <c r="CN4" s="459" t="s">
        <v>136</v>
      </c>
      <c r="CO4" s="460"/>
      <c r="CP4" s="461"/>
      <c r="CQ4" s="459" t="s">
        <v>137</v>
      </c>
      <c r="CR4" s="460"/>
      <c r="CS4" s="461"/>
      <c r="CT4" s="459" t="s">
        <v>138</v>
      </c>
      <c r="CU4" s="460"/>
      <c r="CV4" s="461"/>
    </row>
    <row r="5" spans="1:100" ht="75" x14ac:dyDescent="0.25">
      <c r="A5" s="174" t="s">
        <v>21</v>
      </c>
      <c r="B5" s="185" t="s">
        <v>139</v>
      </c>
      <c r="C5" s="186" t="s">
        <v>140</v>
      </c>
      <c r="D5" s="186" t="s">
        <v>141</v>
      </c>
      <c r="E5" s="187" t="s">
        <v>139</v>
      </c>
      <c r="F5" s="186" t="s">
        <v>140</v>
      </c>
      <c r="G5" s="186" t="s">
        <v>141</v>
      </c>
      <c r="H5" s="187" t="s">
        <v>142</v>
      </c>
      <c r="I5" s="186" t="s">
        <v>143</v>
      </c>
      <c r="J5" s="189" t="s">
        <v>144</v>
      </c>
      <c r="K5" s="185" t="s">
        <v>139</v>
      </c>
      <c r="L5" s="186" t="s">
        <v>140</v>
      </c>
      <c r="M5" s="186" t="s">
        <v>141</v>
      </c>
      <c r="N5" s="187" t="s">
        <v>139</v>
      </c>
      <c r="O5" s="186" t="s">
        <v>140</v>
      </c>
      <c r="P5" s="186" t="s">
        <v>141</v>
      </c>
      <c r="Q5" s="187" t="s">
        <v>142</v>
      </c>
      <c r="R5" s="186" t="s">
        <v>143</v>
      </c>
      <c r="S5" s="188" t="s">
        <v>144</v>
      </c>
      <c r="T5" s="242" t="s">
        <v>139</v>
      </c>
      <c r="U5" s="186" t="s">
        <v>140</v>
      </c>
      <c r="V5" s="186" t="s">
        <v>141</v>
      </c>
      <c r="W5" s="187" t="s">
        <v>139</v>
      </c>
      <c r="X5" s="186" t="s">
        <v>140</v>
      </c>
      <c r="Y5" s="186" t="s">
        <v>141</v>
      </c>
      <c r="Z5" s="187" t="s">
        <v>142</v>
      </c>
      <c r="AA5" s="186" t="s">
        <v>143</v>
      </c>
      <c r="AB5" s="188" t="s">
        <v>144</v>
      </c>
      <c r="AC5" s="242" t="s">
        <v>139</v>
      </c>
      <c r="AD5" s="186" t="s">
        <v>140</v>
      </c>
      <c r="AE5" s="186" t="s">
        <v>141</v>
      </c>
      <c r="AF5" s="187" t="s">
        <v>139</v>
      </c>
      <c r="AG5" s="186" t="s">
        <v>140</v>
      </c>
      <c r="AH5" s="186" t="s">
        <v>141</v>
      </c>
      <c r="AI5" s="187" t="s">
        <v>142</v>
      </c>
      <c r="AJ5" s="186" t="s">
        <v>143</v>
      </c>
      <c r="AK5" s="189" t="s">
        <v>144</v>
      </c>
      <c r="AL5" s="161" t="s">
        <v>139</v>
      </c>
      <c r="AM5" s="160" t="s">
        <v>140</v>
      </c>
      <c r="AN5" s="160" t="s">
        <v>141</v>
      </c>
      <c r="AO5" s="179" t="s">
        <v>139</v>
      </c>
      <c r="AP5" s="160" t="s">
        <v>140</v>
      </c>
      <c r="AQ5" s="160" t="s">
        <v>141</v>
      </c>
      <c r="AR5" s="179" t="s">
        <v>142</v>
      </c>
      <c r="AS5" s="160" t="s">
        <v>143</v>
      </c>
      <c r="AT5" s="182" t="s">
        <v>144</v>
      </c>
      <c r="AU5" s="242" t="s">
        <v>139</v>
      </c>
      <c r="AV5" s="186" t="s">
        <v>140</v>
      </c>
      <c r="AW5" s="186" t="s">
        <v>141</v>
      </c>
      <c r="AX5" s="187" t="s">
        <v>139</v>
      </c>
      <c r="AY5" s="186" t="s">
        <v>140</v>
      </c>
      <c r="AZ5" s="186" t="s">
        <v>141</v>
      </c>
      <c r="BA5" s="187" t="s">
        <v>142</v>
      </c>
      <c r="BB5" s="186" t="s">
        <v>143</v>
      </c>
      <c r="BC5" s="189" t="s">
        <v>144</v>
      </c>
      <c r="BD5" s="185" t="s">
        <v>139</v>
      </c>
      <c r="BE5" s="186" t="s">
        <v>140</v>
      </c>
      <c r="BF5" s="186" t="s">
        <v>141</v>
      </c>
      <c r="BG5" s="187" t="s">
        <v>139</v>
      </c>
      <c r="BH5" s="186" t="s">
        <v>140</v>
      </c>
      <c r="BI5" s="186" t="s">
        <v>141</v>
      </c>
      <c r="BJ5" s="187" t="s">
        <v>142</v>
      </c>
      <c r="BK5" s="186" t="s">
        <v>143</v>
      </c>
      <c r="BL5" s="188" t="s">
        <v>144</v>
      </c>
      <c r="BM5" s="242" t="s">
        <v>139</v>
      </c>
      <c r="BN5" s="186" t="s">
        <v>140</v>
      </c>
      <c r="BO5" s="186" t="s">
        <v>141</v>
      </c>
      <c r="BP5" s="187" t="s">
        <v>139</v>
      </c>
      <c r="BQ5" s="186" t="s">
        <v>140</v>
      </c>
      <c r="BR5" s="186" t="s">
        <v>141</v>
      </c>
      <c r="BS5" s="187" t="s">
        <v>142</v>
      </c>
      <c r="BT5" s="186" t="s">
        <v>143</v>
      </c>
      <c r="BU5" s="189" t="s">
        <v>144</v>
      </c>
      <c r="BV5" s="185" t="s">
        <v>139</v>
      </c>
      <c r="BW5" s="186" t="s">
        <v>140</v>
      </c>
      <c r="BX5" s="186" t="s">
        <v>141</v>
      </c>
      <c r="BY5" s="187" t="s">
        <v>139</v>
      </c>
      <c r="BZ5" s="186" t="s">
        <v>140</v>
      </c>
      <c r="CA5" s="186" t="s">
        <v>141</v>
      </c>
      <c r="CB5" s="187" t="s">
        <v>142</v>
      </c>
      <c r="CC5" s="186" t="s">
        <v>143</v>
      </c>
      <c r="CD5" s="188" t="s">
        <v>144</v>
      </c>
      <c r="CE5" s="242" t="s">
        <v>139</v>
      </c>
      <c r="CF5" s="186" t="s">
        <v>140</v>
      </c>
      <c r="CG5" s="186" t="s">
        <v>141</v>
      </c>
      <c r="CH5" s="187" t="s">
        <v>139</v>
      </c>
      <c r="CI5" s="186" t="s">
        <v>140</v>
      </c>
      <c r="CJ5" s="186" t="s">
        <v>141</v>
      </c>
      <c r="CK5" s="187" t="s">
        <v>142</v>
      </c>
      <c r="CL5" s="186" t="s">
        <v>143</v>
      </c>
      <c r="CM5" s="188" t="s">
        <v>144</v>
      </c>
      <c r="CN5" s="185" t="s">
        <v>139</v>
      </c>
      <c r="CO5" s="186" t="s">
        <v>140</v>
      </c>
      <c r="CP5" s="186" t="s">
        <v>141</v>
      </c>
      <c r="CQ5" s="187" t="s">
        <v>139</v>
      </c>
      <c r="CR5" s="186" t="s">
        <v>140</v>
      </c>
      <c r="CS5" s="186" t="s">
        <v>141</v>
      </c>
      <c r="CT5" s="187" t="s">
        <v>142</v>
      </c>
      <c r="CU5" s="186" t="s">
        <v>143</v>
      </c>
      <c r="CV5" s="188" t="s">
        <v>144</v>
      </c>
    </row>
    <row r="6" spans="1:100" ht="60" x14ac:dyDescent="0.25">
      <c r="A6" s="175" t="s">
        <v>69</v>
      </c>
      <c r="B6" s="172">
        <v>8.6999999999999994E-3</v>
      </c>
      <c r="C6" s="227">
        <v>3250</v>
      </c>
      <c r="D6" s="228"/>
      <c r="E6" s="268">
        <v>7.9000000000000008E-3</v>
      </c>
      <c r="F6" s="227">
        <v>3250</v>
      </c>
      <c r="G6" s="228"/>
      <c r="H6" s="178">
        <v>1.3100000000000001E-2</v>
      </c>
      <c r="I6" s="227">
        <v>4250</v>
      </c>
      <c r="J6" s="264"/>
      <c r="K6" s="172">
        <v>8.8999999999999999E-3</v>
      </c>
      <c r="L6" s="56">
        <f>700+3000</f>
        <v>3700</v>
      </c>
      <c r="M6" s="140"/>
      <c r="N6" s="177">
        <f>0.09%+0.7%</f>
        <v>7.899999999999999E-3</v>
      </c>
      <c r="O6" s="56">
        <f>700+3000</f>
        <v>3700</v>
      </c>
      <c r="P6" s="140"/>
      <c r="Q6" s="178">
        <f>0.09%+0.7%</f>
        <v>7.899999999999999E-3</v>
      </c>
      <c r="R6" s="56">
        <f>700+3000</f>
        <v>3700</v>
      </c>
      <c r="S6" s="36"/>
      <c r="T6" s="277">
        <v>1.282E-2</v>
      </c>
      <c r="U6" s="56">
        <v>6985</v>
      </c>
      <c r="V6" s="140"/>
      <c r="W6" s="223">
        <v>1.1390000000000001E-2</v>
      </c>
      <c r="X6" s="56">
        <v>6270</v>
      </c>
      <c r="Y6" s="140"/>
      <c r="Z6" s="224">
        <v>1.738E-2</v>
      </c>
      <c r="AA6" s="56">
        <v>10230</v>
      </c>
      <c r="AB6" s="36"/>
      <c r="AC6" s="211">
        <v>1.4500000000000001E-2</v>
      </c>
      <c r="AD6" s="56">
        <v>10000</v>
      </c>
      <c r="AE6" s="140"/>
      <c r="AF6" s="177">
        <v>1.4E-2</v>
      </c>
      <c r="AG6" s="56">
        <v>10000</v>
      </c>
      <c r="AH6" s="140"/>
      <c r="AI6" s="178">
        <v>1.2999999999999999E-2</v>
      </c>
      <c r="AJ6" s="56">
        <v>10000</v>
      </c>
      <c r="AK6" s="183"/>
      <c r="AL6" s="172">
        <v>1.11E-2</v>
      </c>
      <c r="AM6" s="56">
        <v>11000</v>
      </c>
      <c r="AN6" s="140"/>
      <c r="AO6" s="204">
        <v>1.0800000000000001E-2</v>
      </c>
      <c r="AP6" s="206">
        <v>10500</v>
      </c>
      <c r="AQ6" s="140"/>
      <c r="AR6" s="207">
        <v>1.6500000000000001E-2</v>
      </c>
      <c r="AS6" s="56">
        <v>15500</v>
      </c>
      <c r="AT6" s="183"/>
      <c r="AU6" s="211">
        <v>1.35E-2</v>
      </c>
      <c r="AV6" s="56">
        <v>8900</v>
      </c>
      <c r="AW6" s="140"/>
      <c r="AX6" s="177">
        <v>1.4200000000000001E-2</v>
      </c>
      <c r="AY6" s="56">
        <v>8900</v>
      </c>
      <c r="AZ6" s="140"/>
      <c r="BA6" s="178">
        <v>1.0999999999999999E-2</v>
      </c>
      <c r="BB6" s="56">
        <v>8900</v>
      </c>
      <c r="BC6" s="183"/>
      <c r="BD6" s="172">
        <v>7.1999999999999998E-3</v>
      </c>
      <c r="BE6" s="56">
        <v>0</v>
      </c>
      <c r="BF6" s="140"/>
      <c r="BG6" s="177">
        <v>7.0000000000000001E-3</v>
      </c>
      <c r="BH6" s="56">
        <v>0</v>
      </c>
      <c r="BI6" s="140"/>
      <c r="BJ6" s="178">
        <v>1.2999999999999999E-2</v>
      </c>
      <c r="BK6" s="56">
        <v>0</v>
      </c>
      <c r="BL6" s="36"/>
      <c r="BM6" s="211">
        <v>8.5000000000000006E-3</v>
      </c>
      <c r="BN6" s="56">
        <v>7500</v>
      </c>
      <c r="BO6" s="140"/>
      <c r="BP6" s="177">
        <v>8.3000000000000001E-3</v>
      </c>
      <c r="BQ6" s="56">
        <v>7500</v>
      </c>
      <c r="BR6" s="140"/>
      <c r="BS6" s="178">
        <v>1.24E-2</v>
      </c>
      <c r="BT6" s="56">
        <v>9000</v>
      </c>
      <c r="BU6" s="183"/>
      <c r="BV6" s="247">
        <v>7.8750000000000001E-3</v>
      </c>
      <c r="BW6" s="209">
        <v>4000</v>
      </c>
      <c r="BX6" s="140"/>
      <c r="BY6" s="177">
        <v>7.3499999999999998E-3</v>
      </c>
      <c r="BZ6" s="209">
        <v>4000</v>
      </c>
      <c r="CA6" s="140"/>
      <c r="CB6" s="178">
        <v>9.9749999999999995E-3</v>
      </c>
      <c r="CC6" s="209">
        <v>4000</v>
      </c>
      <c r="CD6" s="36"/>
      <c r="CE6" s="211">
        <v>6.4999999999999997E-3</v>
      </c>
      <c r="CF6" s="56">
        <v>690</v>
      </c>
      <c r="CG6" s="140"/>
      <c r="CH6" s="177">
        <v>6.4000000000000003E-3</v>
      </c>
      <c r="CI6" s="56">
        <v>690</v>
      </c>
      <c r="CJ6" s="140"/>
      <c r="CK6" s="178">
        <v>1.7100000000000001E-2</v>
      </c>
      <c r="CL6" s="56">
        <v>1710</v>
      </c>
      <c r="CM6" s="36"/>
      <c r="CN6" s="172">
        <v>6.7999999999999996E-3</v>
      </c>
      <c r="CO6" s="56">
        <v>5750</v>
      </c>
      <c r="CP6" s="140"/>
      <c r="CQ6" s="177">
        <v>6.7999999999999996E-3</v>
      </c>
      <c r="CR6" s="56">
        <v>5000</v>
      </c>
      <c r="CS6" s="140"/>
      <c r="CT6" s="178">
        <v>7.1000000000000004E-3</v>
      </c>
      <c r="CU6" s="56">
        <v>5750</v>
      </c>
      <c r="CV6" s="36"/>
    </row>
    <row r="7" spans="1:100" ht="30.75" thickBot="1" x14ac:dyDescent="0.3">
      <c r="A7" s="176" t="s">
        <v>70</v>
      </c>
      <c r="B7" s="173">
        <v>6.8999999999999999E-3</v>
      </c>
      <c r="C7" s="269"/>
      <c r="D7" s="229">
        <v>69000</v>
      </c>
      <c r="E7" s="270">
        <v>6.3E-3</v>
      </c>
      <c r="F7" s="269"/>
      <c r="G7" s="229">
        <v>63000</v>
      </c>
      <c r="H7" s="181">
        <v>1.04E-2</v>
      </c>
      <c r="I7" s="269"/>
      <c r="J7" s="265">
        <v>103000</v>
      </c>
      <c r="K7" s="173">
        <v>7.7999999999999996E-3</v>
      </c>
      <c r="L7" s="20"/>
      <c r="M7" s="165">
        <f>10000+90000</f>
        <v>100000</v>
      </c>
      <c r="N7" s="180">
        <f>0.08%+0.6%</f>
        <v>6.8000000000000005E-3</v>
      </c>
      <c r="O7" s="20"/>
      <c r="P7" s="165">
        <f>10000+90000</f>
        <v>100000</v>
      </c>
      <c r="Q7" s="181">
        <f>0.08%+0.65%</f>
        <v>7.3000000000000009E-3</v>
      </c>
      <c r="R7" s="20"/>
      <c r="S7" s="166">
        <f>10000+90000</f>
        <v>100000</v>
      </c>
      <c r="T7" s="278">
        <v>8.09E-3</v>
      </c>
      <c r="U7" s="20"/>
      <c r="V7" s="165">
        <v>121350</v>
      </c>
      <c r="W7" s="225">
        <v>7.4599999999999996E-3</v>
      </c>
      <c r="X7" s="20"/>
      <c r="Y7" s="165">
        <v>111900</v>
      </c>
      <c r="Z7" s="226">
        <v>1.141E-2</v>
      </c>
      <c r="AA7" s="20"/>
      <c r="AB7" s="166">
        <v>171150</v>
      </c>
      <c r="AC7" s="212">
        <v>1.2999999999999999E-2</v>
      </c>
      <c r="AD7" s="20"/>
      <c r="AE7" s="165">
        <v>180000</v>
      </c>
      <c r="AF7" s="180">
        <v>1.2500000000000001E-2</v>
      </c>
      <c r="AG7" s="20"/>
      <c r="AH7" s="165">
        <v>165000</v>
      </c>
      <c r="AI7" s="181">
        <v>1.15E-2</v>
      </c>
      <c r="AJ7" s="20"/>
      <c r="AK7" s="184">
        <v>165000</v>
      </c>
      <c r="AL7" s="173">
        <v>4.9500000000000004E-3</v>
      </c>
      <c r="AM7" s="140"/>
      <c r="AN7" s="165">
        <v>75000</v>
      </c>
      <c r="AO7" s="205">
        <v>4.8399999999999997E-3</v>
      </c>
      <c r="AP7" s="140"/>
      <c r="AQ7" s="165">
        <v>72000</v>
      </c>
      <c r="AR7" s="208">
        <v>7.3699999999999998E-3</v>
      </c>
      <c r="AS7" s="140"/>
      <c r="AT7" s="184">
        <v>100000</v>
      </c>
      <c r="AU7" s="212">
        <v>1.2E-2</v>
      </c>
      <c r="AV7" s="20"/>
      <c r="AW7" s="165">
        <v>147000</v>
      </c>
      <c r="AX7" s="180">
        <v>1.21E-2</v>
      </c>
      <c r="AY7" s="20"/>
      <c r="AZ7" s="165">
        <v>147000</v>
      </c>
      <c r="BA7" s="181">
        <v>0.01</v>
      </c>
      <c r="BB7" s="20"/>
      <c r="BC7" s="184">
        <v>127000</v>
      </c>
      <c r="BD7" s="173">
        <v>6.1999999999999998E-3</v>
      </c>
      <c r="BE7" s="20"/>
      <c r="BF7" s="165">
        <v>55000</v>
      </c>
      <c r="BG7" s="180">
        <v>5.7999999999999996E-3</v>
      </c>
      <c r="BH7" s="20"/>
      <c r="BI7" s="165">
        <v>50000</v>
      </c>
      <c r="BJ7" s="181">
        <v>1.15E-2</v>
      </c>
      <c r="BK7" s="20"/>
      <c r="BL7" s="166">
        <v>122000</v>
      </c>
      <c r="BM7" s="212">
        <v>6.3E-3</v>
      </c>
      <c r="BN7" s="20"/>
      <c r="BO7" s="165">
        <v>71000</v>
      </c>
      <c r="BP7" s="180">
        <v>6.1999999999999998E-3</v>
      </c>
      <c r="BQ7" s="20"/>
      <c r="BR7" s="165">
        <v>71000</v>
      </c>
      <c r="BS7" s="181">
        <v>8.6999999999999994E-3</v>
      </c>
      <c r="BT7" s="20"/>
      <c r="BU7" s="184">
        <v>92000</v>
      </c>
      <c r="BV7" s="248">
        <v>7.8750000000000001E-3</v>
      </c>
      <c r="BW7" s="20"/>
      <c r="BX7" s="210">
        <v>115500</v>
      </c>
      <c r="BY7" s="180">
        <v>7.7175000000000004E-3</v>
      </c>
      <c r="BZ7" s="20"/>
      <c r="CA7" s="210">
        <v>115500</v>
      </c>
      <c r="CB7" s="181">
        <v>9.9749999999999995E-3</v>
      </c>
      <c r="CC7" s="20"/>
      <c r="CD7" s="215">
        <v>149625</v>
      </c>
      <c r="CE7" s="212">
        <v>5.1999999999999998E-3</v>
      </c>
      <c r="CF7" s="20"/>
      <c r="CG7" s="165">
        <v>78000</v>
      </c>
      <c r="CH7" s="180">
        <v>5.1000000000000004E-3</v>
      </c>
      <c r="CI7" s="20"/>
      <c r="CJ7" s="165">
        <v>78000</v>
      </c>
      <c r="CK7" s="181">
        <v>1.54E-2</v>
      </c>
      <c r="CL7" s="20"/>
      <c r="CM7" s="166">
        <v>231000</v>
      </c>
      <c r="CN7" s="173">
        <v>7.9000000000000008E-3</v>
      </c>
      <c r="CO7" s="20"/>
      <c r="CP7" s="165">
        <v>118500</v>
      </c>
      <c r="CQ7" s="180">
        <v>7.9000000000000008E-3</v>
      </c>
      <c r="CR7" s="20"/>
      <c r="CS7" s="165">
        <v>118500</v>
      </c>
      <c r="CT7" s="181">
        <v>7.1000000000000004E-3</v>
      </c>
      <c r="CU7" s="20"/>
      <c r="CV7" s="166">
        <v>106500</v>
      </c>
    </row>
  </sheetData>
  <mergeCells count="46">
    <mergeCell ref="CT4:CV4"/>
    <mergeCell ref="CE4:CG4"/>
    <mergeCell ref="CH4:CJ4"/>
    <mergeCell ref="CK4:CM4"/>
    <mergeCell ref="CN4:CP4"/>
    <mergeCell ref="CQ4:CS4"/>
    <mergeCell ref="BD3:BL3"/>
    <mergeCell ref="BM3:BU3"/>
    <mergeCell ref="BV3:CD3"/>
    <mergeCell ref="CN3:CV3"/>
    <mergeCell ref="CE3:CM3"/>
    <mergeCell ref="BS4:BU4"/>
    <mergeCell ref="BV4:BX4"/>
    <mergeCell ref="BY4:CA4"/>
    <mergeCell ref="CB4:CD4"/>
    <mergeCell ref="A3:A4"/>
    <mergeCell ref="BD4:BF4"/>
    <mergeCell ref="BG4:BI4"/>
    <mergeCell ref="BJ4:BL4"/>
    <mergeCell ref="BM4:BO4"/>
    <mergeCell ref="BP4:BR4"/>
    <mergeCell ref="AO4:AQ4"/>
    <mergeCell ref="Q4:S4"/>
    <mergeCell ref="T4:V4"/>
    <mergeCell ref="W4:Y4"/>
    <mergeCell ref="Z4:AB4"/>
    <mergeCell ref="AC4:AE4"/>
    <mergeCell ref="AL3:AT3"/>
    <mergeCell ref="BA4:BC4"/>
    <mergeCell ref="AR4:AT4"/>
    <mergeCell ref="AU4:AW4"/>
    <mergeCell ref="AX4:AZ4"/>
    <mergeCell ref="AL4:AN4"/>
    <mergeCell ref="AU3:BC3"/>
    <mergeCell ref="AF4:AH4"/>
    <mergeCell ref="H4:J4"/>
    <mergeCell ref="K4:M4"/>
    <mergeCell ref="N4:P4"/>
    <mergeCell ref="A1:K1"/>
    <mergeCell ref="AC3:AK3"/>
    <mergeCell ref="AI4:AK4"/>
    <mergeCell ref="B4:D4"/>
    <mergeCell ref="E4:G4"/>
    <mergeCell ref="B3:J3"/>
    <mergeCell ref="K3:S3"/>
    <mergeCell ref="T3:AB3"/>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9"/>
  <sheetViews>
    <sheetView workbookViewId="0">
      <selection activeCell="D18" sqref="D18"/>
    </sheetView>
  </sheetViews>
  <sheetFormatPr defaultRowHeight="15" x14ac:dyDescent="0.25"/>
  <cols>
    <col min="1" max="1" width="133.7109375" bestFit="1" customWidth="1"/>
  </cols>
  <sheetData>
    <row r="1" spans="1:1" x14ac:dyDescent="0.25">
      <c r="A1" s="152" t="s">
        <v>169</v>
      </c>
    </row>
    <row r="2" spans="1:1" x14ac:dyDescent="0.25">
      <c r="A2" s="150" t="s">
        <v>104</v>
      </c>
    </row>
    <row r="3" spans="1:1" x14ac:dyDescent="0.25">
      <c r="A3" s="150" t="s">
        <v>105</v>
      </c>
    </row>
    <row r="4" spans="1:1" x14ac:dyDescent="0.25">
      <c r="A4" s="150" t="s">
        <v>170</v>
      </c>
    </row>
    <row r="5" spans="1:1" x14ac:dyDescent="0.25">
      <c r="A5" s="150" t="s">
        <v>107</v>
      </c>
    </row>
    <row r="6" spans="1:1" x14ac:dyDescent="0.25">
      <c r="A6" s="150" t="s">
        <v>171</v>
      </c>
    </row>
    <row r="7" spans="1:1" x14ac:dyDescent="0.25">
      <c r="A7" s="279" t="s">
        <v>172</v>
      </c>
    </row>
    <row r="8" spans="1:1" x14ac:dyDescent="0.25">
      <c r="A8" s="150" t="s">
        <v>173</v>
      </c>
    </row>
    <row r="9" spans="1:1" x14ac:dyDescent="0.25">
      <c r="A9" s="150" t="s">
        <v>174</v>
      </c>
    </row>
    <row r="10" spans="1:1" x14ac:dyDescent="0.25">
      <c r="A10" s="150" t="s">
        <v>175</v>
      </c>
    </row>
    <row r="11" spans="1:1" x14ac:dyDescent="0.25">
      <c r="A11" s="150" t="s">
        <v>176</v>
      </c>
    </row>
    <row r="12" spans="1:1" x14ac:dyDescent="0.25">
      <c r="A12" s="279" t="s">
        <v>153</v>
      </c>
    </row>
    <row r="13" spans="1:1" x14ac:dyDescent="0.25">
      <c r="A13" s="150" t="s">
        <v>154</v>
      </c>
    </row>
    <row r="14" spans="1:1" ht="38.25" x14ac:dyDescent="0.25">
      <c r="A14" s="151" t="s">
        <v>113</v>
      </c>
    </row>
    <row r="15" spans="1:1" x14ac:dyDescent="0.25">
      <c r="A15" s="150" t="s">
        <v>177</v>
      </c>
    </row>
    <row r="16" spans="1:1" x14ac:dyDescent="0.25">
      <c r="A16" s="150" t="s">
        <v>178</v>
      </c>
    </row>
    <row r="17" spans="1:1" x14ac:dyDescent="0.25">
      <c r="A17" s="150" t="s">
        <v>179</v>
      </c>
    </row>
    <row r="18" spans="1:1" ht="26.25" x14ac:dyDescent="0.25">
      <c r="A18" s="280" t="s">
        <v>117</v>
      </c>
    </row>
    <row r="19" spans="1:1" x14ac:dyDescent="0.25">
      <c r="A19" s="280" t="s">
        <v>180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8"/>
  <sheetViews>
    <sheetView zoomScale="80" zoomScaleNormal="80" workbookViewId="0">
      <selection activeCell="Z3" sqref="Z3:AB3"/>
    </sheetView>
  </sheetViews>
  <sheetFormatPr defaultRowHeight="15" x14ac:dyDescent="0.25"/>
  <cols>
    <col min="1" max="1" width="13.42578125" customWidth="1"/>
    <col min="4" max="4" width="8.28515625" bestFit="1" customWidth="1"/>
    <col min="8" max="8" width="10.85546875" bestFit="1" customWidth="1"/>
    <col min="16" max="16" width="11.7109375" customWidth="1"/>
    <col min="28" max="28" width="12.42578125" customWidth="1"/>
  </cols>
  <sheetData>
    <row r="1" spans="1:28" ht="19.5" customHeight="1" thickBot="1" x14ac:dyDescent="0.3">
      <c r="A1" s="420" t="s">
        <v>187</v>
      </c>
      <c r="B1" s="421"/>
      <c r="C1" s="421"/>
      <c r="D1" s="421"/>
      <c r="E1" s="421"/>
      <c r="F1" s="427"/>
    </row>
    <row r="2" spans="1:28" ht="15.75" thickBot="1" x14ac:dyDescent="0.3"/>
    <row r="3" spans="1:28" ht="15.75" thickBot="1" x14ac:dyDescent="0.3">
      <c r="A3" s="46"/>
      <c r="B3" s="464" t="s">
        <v>182</v>
      </c>
      <c r="C3" s="465"/>
      <c r="D3" s="466"/>
      <c r="E3" s="467" t="s">
        <v>185</v>
      </c>
      <c r="F3" s="468"/>
      <c r="G3" s="469"/>
      <c r="H3" s="464" t="s">
        <v>11</v>
      </c>
      <c r="I3" s="465"/>
      <c r="J3" s="466"/>
      <c r="K3" s="464" t="s">
        <v>181</v>
      </c>
      <c r="L3" s="465"/>
      <c r="M3" s="466"/>
      <c r="N3" s="464" t="s">
        <v>189</v>
      </c>
      <c r="O3" s="465"/>
      <c r="P3" s="466"/>
      <c r="Q3" s="464" t="s">
        <v>15</v>
      </c>
      <c r="R3" s="465"/>
      <c r="S3" s="466"/>
      <c r="T3" s="464" t="s">
        <v>190</v>
      </c>
      <c r="U3" s="465"/>
      <c r="V3" s="466"/>
      <c r="W3" s="464" t="s">
        <v>1</v>
      </c>
      <c r="X3" s="465"/>
      <c r="Y3" s="466"/>
      <c r="Z3" s="464" t="s">
        <v>191</v>
      </c>
      <c r="AA3" s="465"/>
      <c r="AB3" s="466"/>
    </row>
    <row r="4" spans="1:28" ht="60.75" thickBot="1" x14ac:dyDescent="0.3">
      <c r="A4" s="47" t="s">
        <v>21</v>
      </c>
      <c r="B4" s="153" t="s">
        <v>22</v>
      </c>
      <c r="C4" s="154" t="s">
        <v>71</v>
      </c>
      <c r="D4" s="155" t="s">
        <v>186</v>
      </c>
      <c r="E4" s="153" t="s">
        <v>22</v>
      </c>
      <c r="F4" s="154" t="s">
        <v>71</v>
      </c>
      <c r="G4" s="155" t="s">
        <v>186</v>
      </c>
      <c r="H4" s="156" t="s">
        <v>22</v>
      </c>
      <c r="I4" s="154" t="s">
        <v>71</v>
      </c>
      <c r="J4" s="155" t="s">
        <v>186</v>
      </c>
      <c r="K4" s="156" t="s">
        <v>22</v>
      </c>
      <c r="L4" s="154" t="s">
        <v>71</v>
      </c>
      <c r="M4" s="155" t="s">
        <v>186</v>
      </c>
      <c r="N4" s="156" t="s">
        <v>22</v>
      </c>
      <c r="O4" s="154" t="s">
        <v>71</v>
      </c>
      <c r="P4" s="155" t="s">
        <v>186</v>
      </c>
      <c r="Q4" s="156" t="s">
        <v>22</v>
      </c>
      <c r="R4" s="154" t="s">
        <v>71</v>
      </c>
      <c r="S4" s="155" t="s">
        <v>186</v>
      </c>
      <c r="T4" s="156" t="s">
        <v>22</v>
      </c>
      <c r="U4" s="154" t="s">
        <v>71</v>
      </c>
      <c r="V4" s="155" t="s">
        <v>186</v>
      </c>
      <c r="W4" s="156" t="s">
        <v>22</v>
      </c>
      <c r="X4" s="154" t="s">
        <v>71</v>
      </c>
      <c r="Y4" s="155" t="s">
        <v>186</v>
      </c>
      <c r="Z4" s="156" t="s">
        <v>22</v>
      </c>
      <c r="AA4" s="154" t="s">
        <v>71</v>
      </c>
      <c r="AB4" s="155" t="s">
        <v>186</v>
      </c>
    </row>
    <row r="5" spans="1:28" ht="60.75" thickBot="1" x14ac:dyDescent="0.3">
      <c r="A5" s="15" t="s">
        <v>69</v>
      </c>
      <c r="B5" s="282">
        <v>5.1999999999999998E-3</v>
      </c>
      <c r="C5" s="65">
        <v>9999</v>
      </c>
      <c r="D5" s="283"/>
      <c r="E5" s="289">
        <v>5.8999999999999999E-3</v>
      </c>
      <c r="F5" s="37">
        <v>17000</v>
      </c>
      <c r="G5" s="34"/>
      <c r="H5" s="289">
        <v>4.3E-3</v>
      </c>
      <c r="I5" s="37">
        <v>12000</v>
      </c>
      <c r="J5" s="34"/>
      <c r="K5" s="289">
        <v>4.4999999999999997E-3</v>
      </c>
      <c r="L5" s="37">
        <v>3000</v>
      </c>
      <c r="M5" s="34"/>
      <c r="N5" s="289">
        <v>6.0000000000000001E-3</v>
      </c>
      <c r="O5" s="37">
        <v>6000</v>
      </c>
      <c r="P5" s="34"/>
      <c r="Q5" s="289">
        <v>8.3000000000000001E-3</v>
      </c>
      <c r="R5" s="37">
        <v>8300</v>
      </c>
      <c r="S5" s="34"/>
      <c r="T5" s="289">
        <v>4.0000000000000001E-3</v>
      </c>
      <c r="U5" s="37">
        <v>5000</v>
      </c>
      <c r="V5" s="34"/>
      <c r="W5" s="289">
        <v>6.4999999999999997E-3</v>
      </c>
      <c r="X5" s="37">
        <v>3250</v>
      </c>
      <c r="Y5" s="34"/>
      <c r="Z5" s="289">
        <v>5.4000000000000003E-3</v>
      </c>
      <c r="AA5" s="37">
        <v>7500</v>
      </c>
      <c r="AB5" s="34"/>
    </row>
    <row r="6" spans="1:28" ht="30.75" thickBot="1" x14ac:dyDescent="0.3">
      <c r="A6" s="15" t="s">
        <v>70</v>
      </c>
      <c r="B6" s="281">
        <v>3.5000000000000001E-3</v>
      </c>
      <c r="C6" s="39"/>
      <c r="D6" s="111">
        <v>35000</v>
      </c>
      <c r="E6" s="281">
        <v>4.4000000000000003E-3</v>
      </c>
      <c r="F6" s="39"/>
      <c r="G6" s="111">
        <v>62000</v>
      </c>
      <c r="H6" s="281">
        <v>3.0000000000000001E-3</v>
      </c>
      <c r="I6" s="39"/>
      <c r="J6" s="111">
        <v>58000</v>
      </c>
      <c r="K6" s="281">
        <v>3.0000000000000001E-3</v>
      </c>
      <c r="L6" s="39"/>
      <c r="M6" s="111">
        <v>45000</v>
      </c>
      <c r="N6" s="281">
        <v>4.0000000000000001E-3</v>
      </c>
      <c r="O6" s="39"/>
      <c r="P6" s="111">
        <v>45000</v>
      </c>
      <c r="Q6" s="281">
        <v>4.1999999999999997E-3</v>
      </c>
      <c r="R6" s="39"/>
      <c r="S6" s="111">
        <v>54000</v>
      </c>
      <c r="T6" s="281">
        <v>3.7499999999999999E-3</v>
      </c>
      <c r="U6" s="39"/>
      <c r="V6" s="111">
        <v>48750</v>
      </c>
      <c r="W6" s="281">
        <v>2.5000000000000001E-3</v>
      </c>
      <c r="X6" s="39"/>
      <c r="Y6" s="111">
        <v>25000</v>
      </c>
      <c r="Z6" s="281">
        <v>4.7999999999999996E-3</v>
      </c>
      <c r="AA6" s="39"/>
      <c r="AB6" s="111">
        <v>48000</v>
      </c>
    </row>
    <row r="7" spans="1:28" ht="15.75" thickBot="1" x14ac:dyDescent="0.3"/>
    <row r="8" spans="1:28" ht="15.75" thickBot="1" x14ac:dyDescent="0.3">
      <c r="A8" s="284" t="s">
        <v>74</v>
      </c>
      <c r="B8" s="285">
        <v>250</v>
      </c>
      <c r="C8" s="287"/>
      <c r="D8" s="288"/>
      <c r="E8" s="285">
        <v>260</v>
      </c>
      <c r="F8" s="290"/>
      <c r="G8" s="288"/>
      <c r="H8" s="291">
        <v>337.5</v>
      </c>
      <c r="I8" s="290"/>
      <c r="J8" s="288"/>
      <c r="K8" s="285">
        <v>336</v>
      </c>
      <c r="L8" s="292"/>
      <c r="M8" s="288"/>
      <c r="N8" s="285">
        <v>300</v>
      </c>
      <c r="O8" s="290"/>
      <c r="P8" s="288"/>
      <c r="Q8" s="285">
        <v>360</v>
      </c>
      <c r="R8" s="290"/>
      <c r="S8" s="288"/>
      <c r="T8" s="285">
        <v>595</v>
      </c>
      <c r="U8" s="290"/>
      <c r="V8" s="288"/>
      <c r="W8" s="285">
        <v>150</v>
      </c>
      <c r="X8" s="290"/>
      <c r="Y8" s="288"/>
      <c r="Z8" s="285">
        <v>300</v>
      </c>
      <c r="AA8" s="290"/>
      <c r="AB8" s="288"/>
    </row>
  </sheetData>
  <sortState xmlns:xlrd2="http://schemas.microsoft.com/office/spreadsheetml/2017/richdata2" ref="B3:B11">
    <sortCondition ref="B3"/>
  </sortState>
  <mergeCells count="10">
    <mergeCell ref="T3:V3"/>
    <mergeCell ref="W3:Y3"/>
    <mergeCell ref="Z3:AB3"/>
    <mergeCell ref="A1:F1"/>
    <mergeCell ref="B3:D3"/>
    <mergeCell ref="E3:G3"/>
    <mergeCell ref="H3:J3"/>
    <mergeCell ref="K3:M3"/>
    <mergeCell ref="N3:P3"/>
    <mergeCell ref="Q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6"/>
  <sheetViews>
    <sheetView zoomScale="70" zoomScaleNormal="70" workbookViewId="0">
      <selection activeCell="Z6" sqref="Z6"/>
    </sheetView>
  </sheetViews>
  <sheetFormatPr defaultRowHeight="15" x14ac:dyDescent="0.25"/>
  <cols>
    <col min="1" max="1" width="14.5703125" style="16" customWidth="1"/>
    <col min="2" max="2" width="9.140625" style="16"/>
    <col min="3" max="3" width="13.85546875" style="16" customWidth="1"/>
    <col min="4" max="4" width="19" style="16" bestFit="1" customWidth="1"/>
    <col min="5" max="5" width="9.140625" style="16"/>
    <col min="6" max="6" width="12.85546875" style="16" bestFit="1" customWidth="1"/>
    <col min="7" max="8" width="13.140625" style="16" bestFit="1" customWidth="1"/>
    <col min="9" max="9" width="12.85546875" style="16" bestFit="1" customWidth="1"/>
    <col min="10" max="10" width="13.140625" style="16" bestFit="1" customWidth="1"/>
    <col min="11" max="11" width="9.140625" style="16"/>
    <col min="12" max="13" width="13.140625" style="16" bestFit="1" customWidth="1"/>
    <col min="14" max="14" width="9.140625" style="16"/>
    <col min="15" max="15" width="15.7109375" style="16" bestFit="1" customWidth="1"/>
    <col min="16" max="16" width="13.5703125" style="16" bestFit="1" customWidth="1"/>
    <col min="17" max="17" width="9.140625" style="16"/>
    <col min="18" max="18" width="12.85546875" style="16" bestFit="1" customWidth="1"/>
    <col min="19" max="19" width="13.140625" style="16" bestFit="1" customWidth="1"/>
    <col min="20" max="20" width="9.140625" style="16"/>
    <col min="21" max="22" width="13.140625" style="16" bestFit="1" customWidth="1"/>
    <col min="23" max="23" width="9.140625" style="16"/>
    <col min="24" max="24" width="12.85546875" style="16" bestFit="1" customWidth="1"/>
    <col min="25" max="25" width="13.140625" style="16" bestFit="1" customWidth="1"/>
    <col min="26" max="26" width="9.140625" style="16"/>
    <col min="27" max="27" width="12.85546875" style="16" bestFit="1" customWidth="1"/>
    <col min="28" max="28" width="13.140625" style="16" bestFit="1" customWidth="1"/>
    <col min="29" max="32" width="9.140625" style="16"/>
    <col min="33" max="33" width="12.85546875" style="16" bestFit="1" customWidth="1"/>
    <col min="34" max="34" width="13.140625" style="16" bestFit="1" customWidth="1"/>
    <col min="35" max="35" width="9.140625" style="16"/>
    <col min="36" max="36" width="13.140625" style="16" bestFit="1" customWidth="1"/>
    <col min="37" max="37" width="14.42578125" style="16" bestFit="1" customWidth="1"/>
    <col min="38" max="38" width="9.140625" style="16"/>
    <col min="39" max="39" width="12" style="16" bestFit="1" customWidth="1"/>
    <col min="40" max="40" width="14" style="16" bestFit="1" customWidth="1"/>
    <col min="41" max="41" width="9.140625" style="16"/>
    <col min="42" max="43" width="13.140625" style="16" bestFit="1" customWidth="1"/>
    <col min="44" max="44" width="9.140625" style="16"/>
    <col min="45" max="45" width="12" style="16" bestFit="1" customWidth="1"/>
    <col min="46" max="46" width="12.85546875" style="16" bestFit="1" customWidth="1"/>
    <col min="47" max="47" width="9.140625" style="16"/>
    <col min="48" max="48" width="12" style="16" bestFit="1" customWidth="1"/>
    <col min="49" max="49" width="12.85546875" style="16" bestFit="1" customWidth="1"/>
    <col min="50" max="50" width="9.140625" style="16"/>
    <col min="51" max="51" width="12.85546875" style="16" bestFit="1" customWidth="1"/>
    <col min="52" max="52" width="13.140625" style="16" bestFit="1" customWidth="1"/>
    <col min="53" max="53" width="9.140625" style="16"/>
    <col min="54" max="54" width="12.85546875" style="16" bestFit="1" customWidth="1"/>
    <col min="55" max="55" width="13.140625" style="16" bestFit="1" customWidth="1"/>
    <col min="56" max="16384" width="9.140625" style="16"/>
  </cols>
  <sheetData>
    <row r="1" spans="1:55" ht="19.5" customHeight="1" thickBot="1" x14ac:dyDescent="0.3">
      <c r="A1" s="420" t="s">
        <v>25</v>
      </c>
      <c r="B1" s="421"/>
      <c r="C1" s="421"/>
      <c r="D1" s="421"/>
      <c r="E1" s="421"/>
      <c r="F1" s="17"/>
      <c r="G1" s="17"/>
      <c r="H1" s="17"/>
      <c r="I1" s="1"/>
    </row>
    <row r="2" spans="1:55" ht="15.75" thickBot="1" x14ac:dyDescent="0.3"/>
    <row r="3" spans="1:55" ht="15.75" thickBot="1" x14ac:dyDescent="0.3">
      <c r="A3" s="18"/>
      <c r="B3" s="417" t="s">
        <v>3</v>
      </c>
      <c r="C3" s="418"/>
      <c r="D3" s="419"/>
      <c r="E3" s="417" t="s">
        <v>18</v>
      </c>
      <c r="F3" s="418"/>
      <c r="G3" s="419"/>
      <c r="H3" s="417" t="s">
        <v>329</v>
      </c>
      <c r="I3" s="418"/>
      <c r="J3" s="419"/>
      <c r="K3" s="417" t="s">
        <v>4</v>
      </c>
      <c r="L3" s="418"/>
      <c r="M3" s="419"/>
      <c r="N3" s="417" t="s">
        <v>11</v>
      </c>
      <c r="O3" s="418"/>
      <c r="P3" s="419"/>
      <c r="Q3" s="417" t="s">
        <v>12</v>
      </c>
      <c r="R3" s="418"/>
      <c r="S3" s="419"/>
      <c r="T3" s="417" t="s">
        <v>0</v>
      </c>
      <c r="U3" s="418"/>
      <c r="V3" s="419"/>
      <c r="W3" s="417" t="s">
        <v>7</v>
      </c>
      <c r="X3" s="418"/>
      <c r="Y3" s="419"/>
      <c r="Z3" s="417" t="s">
        <v>6</v>
      </c>
      <c r="AA3" s="418"/>
      <c r="AB3" s="419"/>
      <c r="AC3" s="417" t="s">
        <v>9</v>
      </c>
      <c r="AD3" s="418"/>
      <c r="AE3" s="419"/>
      <c r="AF3" s="417" t="s">
        <v>8</v>
      </c>
      <c r="AG3" s="418"/>
      <c r="AH3" s="419"/>
      <c r="AI3" s="417" t="s">
        <v>14</v>
      </c>
      <c r="AJ3" s="418"/>
      <c r="AK3" s="419"/>
      <c r="AL3" s="417" t="s">
        <v>10</v>
      </c>
      <c r="AM3" s="418"/>
      <c r="AN3" s="419"/>
      <c r="AO3" s="417" t="s">
        <v>16</v>
      </c>
      <c r="AP3" s="418"/>
      <c r="AQ3" s="419"/>
      <c r="AR3" s="417" t="s">
        <v>2</v>
      </c>
      <c r="AS3" s="418"/>
      <c r="AT3" s="419"/>
      <c r="AU3" s="417" t="s">
        <v>13</v>
      </c>
      <c r="AV3" s="418"/>
      <c r="AW3" s="419"/>
      <c r="AX3" s="417" t="s">
        <v>1</v>
      </c>
      <c r="AY3" s="418"/>
      <c r="AZ3" s="419"/>
      <c r="BA3" s="417" t="s">
        <v>5</v>
      </c>
      <c r="BB3" s="418"/>
      <c r="BC3" s="419"/>
    </row>
    <row r="4" spans="1:55" ht="72.75" customHeight="1" thickBot="1" x14ac:dyDescent="0.3">
      <c r="A4" s="13" t="s">
        <v>21</v>
      </c>
      <c r="B4" s="5" t="s">
        <v>22</v>
      </c>
      <c r="C4" s="6" t="s">
        <v>23</v>
      </c>
      <c r="D4" s="7" t="s">
        <v>24</v>
      </c>
      <c r="E4" s="5" t="s">
        <v>22</v>
      </c>
      <c r="F4" s="6" t="s">
        <v>23</v>
      </c>
      <c r="G4" s="7" t="s">
        <v>24</v>
      </c>
      <c r="H4" s="387" t="s">
        <v>22</v>
      </c>
      <c r="I4" s="388" t="s">
        <v>23</v>
      </c>
      <c r="J4" s="389" t="s">
        <v>24</v>
      </c>
      <c r="K4" s="5" t="s">
        <v>22</v>
      </c>
      <c r="L4" s="6" t="s">
        <v>23</v>
      </c>
      <c r="M4" s="7" t="s">
        <v>24</v>
      </c>
      <c r="N4" s="5" t="s">
        <v>22</v>
      </c>
      <c r="O4" s="6" t="s">
        <v>23</v>
      </c>
      <c r="P4" s="7" t="s">
        <v>24</v>
      </c>
      <c r="Q4" s="5" t="s">
        <v>22</v>
      </c>
      <c r="R4" s="6" t="s">
        <v>23</v>
      </c>
      <c r="S4" s="7" t="s">
        <v>24</v>
      </c>
      <c r="T4" s="5" t="s">
        <v>22</v>
      </c>
      <c r="U4" s="6" t="s">
        <v>23</v>
      </c>
      <c r="V4" s="7" t="s">
        <v>24</v>
      </c>
      <c r="W4" s="5" t="s">
        <v>22</v>
      </c>
      <c r="X4" s="6" t="s">
        <v>23</v>
      </c>
      <c r="Y4" s="7" t="s">
        <v>24</v>
      </c>
      <c r="Z4" s="5" t="s">
        <v>22</v>
      </c>
      <c r="AA4" s="6" t="s">
        <v>23</v>
      </c>
      <c r="AB4" s="7" t="s">
        <v>24</v>
      </c>
      <c r="AC4" s="5" t="s">
        <v>22</v>
      </c>
      <c r="AD4" s="6" t="s">
        <v>23</v>
      </c>
      <c r="AE4" s="7" t="s">
        <v>24</v>
      </c>
      <c r="AF4" s="5" t="s">
        <v>22</v>
      </c>
      <c r="AG4" s="6" t="s">
        <v>23</v>
      </c>
      <c r="AH4" s="7" t="s">
        <v>24</v>
      </c>
      <c r="AI4" s="5" t="s">
        <v>22</v>
      </c>
      <c r="AJ4" s="6" t="s">
        <v>23</v>
      </c>
      <c r="AK4" s="7" t="s">
        <v>24</v>
      </c>
      <c r="AL4" s="5" t="s">
        <v>22</v>
      </c>
      <c r="AM4" s="6" t="s">
        <v>23</v>
      </c>
      <c r="AN4" s="7" t="s">
        <v>24</v>
      </c>
      <c r="AO4" s="5" t="s">
        <v>22</v>
      </c>
      <c r="AP4" s="6" t="s">
        <v>23</v>
      </c>
      <c r="AQ4" s="7" t="s">
        <v>24</v>
      </c>
      <c r="AR4" s="5" t="s">
        <v>22</v>
      </c>
      <c r="AS4" s="6" t="s">
        <v>23</v>
      </c>
      <c r="AT4" s="7" t="s">
        <v>24</v>
      </c>
      <c r="AU4" s="5" t="s">
        <v>22</v>
      </c>
      <c r="AV4" s="6" t="s">
        <v>23</v>
      </c>
      <c r="AW4" s="9" t="s">
        <v>24</v>
      </c>
      <c r="AX4" s="5" t="s">
        <v>22</v>
      </c>
      <c r="AY4" s="6" t="s">
        <v>23</v>
      </c>
      <c r="AZ4" s="7" t="s">
        <v>24</v>
      </c>
      <c r="BA4" s="5" t="s">
        <v>22</v>
      </c>
      <c r="BB4" s="6" t="s">
        <v>23</v>
      </c>
      <c r="BC4" s="7" t="s">
        <v>24</v>
      </c>
    </row>
    <row r="5" spans="1:55" ht="45.75" thickBot="1" x14ac:dyDescent="0.3">
      <c r="A5" s="10" t="s">
        <v>19</v>
      </c>
      <c r="B5" s="23">
        <v>8.9999999999999993E-3</v>
      </c>
      <c r="C5" s="21">
        <v>19500</v>
      </c>
      <c r="D5" s="22"/>
      <c r="E5" s="23">
        <v>1.2E-2</v>
      </c>
      <c r="F5" s="21">
        <v>18000</v>
      </c>
      <c r="G5" s="22"/>
      <c r="H5" s="391">
        <v>9.7999999999999997E-3</v>
      </c>
      <c r="I5" s="21">
        <v>10000</v>
      </c>
      <c r="J5" s="22"/>
      <c r="K5" s="23">
        <v>8.9999999999999993E-3</v>
      </c>
      <c r="L5" s="21">
        <v>10000</v>
      </c>
      <c r="M5" s="22"/>
      <c r="N5" s="23">
        <v>8.5000000000000006E-3</v>
      </c>
      <c r="O5" s="21">
        <v>20000</v>
      </c>
      <c r="P5" s="22"/>
      <c r="Q5" s="23">
        <v>0.01</v>
      </c>
      <c r="R5" s="21">
        <v>5000</v>
      </c>
      <c r="S5" s="22"/>
      <c r="T5" s="23">
        <v>5.1999999999999998E-3</v>
      </c>
      <c r="U5" s="21">
        <v>15000</v>
      </c>
      <c r="V5" s="22"/>
      <c r="W5" s="23">
        <v>1.2E-2</v>
      </c>
      <c r="X5" s="21">
        <v>20000</v>
      </c>
      <c r="Y5" s="22"/>
      <c r="Z5" s="23">
        <v>8.5000000000000006E-3</v>
      </c>
      <c r="AA5" s="21">
        <v>12000</v>
      </c>
      <c r="AB5" s="22"/>
      <c r="AC5" s="23">
        <v>8.9999999999999993E-3</v>
      </c>
      <c r="AD5" s="21">
        <v>16500</v>
      </c>
      <c r="AE5" s="22"/>
      <c r="AF5" s="23">
        <v>8.9999999999999993E-3</v>
      </c>
      <c r="AG5" s="37">
        <v>13500</v>
      </c>
      <c r="AH5" s="34"/>
      <c r="AI5" s="23">
        <v>1.026E-2</v>
      </c>
      <c r="AJ5" s="21">
        <v>10000</v>
      </c>
      <c r="AK5" s="22"/>
      <c r="AL5" s="30">
        <v>8.3999999999999995E-3</v>
      </c>
      <c r="AM5" s="31">
        <v>3500</v>
      </c>
      <c r="AN5" s="32"/>
      <c r="AO5" s="23">
        <v>8.9999999999999993E-3</v>
      </c>
      <c r="AP5" s="21">
        <v>9000</v>
      </c>
      <c r="AQ5" s="22"/>
      <c r="AR5" s="23">
        <v>7.2500000000000004E-3</v>
      </c>
      <c r="AS5" s="21">
        <v>26500</v>
      </c>
      <c r="AT5" s="22"/>
      <c r="AU5" s="23">
        <v>1.2999999999999999E-2</v>
      </c>
      <c r="AV5" s="21">
        <v>7500</v>
      </c>
      <c r="AW5" s="22"/>
      <c r="AX5" s="35">
        <v>6.4999999999999997E-3</v>
      </c>
      <c r="AY5" s="38">
        <v>3250</v>
      </c>
      <c r="AZ5" s="36"/>
      <c r="BA5" s="35">
        <v>8.5000000000000006E-3</v>
      </c>
      <c r="BB5" s="38">
        <v>15000</v>
      </c>
      <c r="BC5" s="36"/>
    </row>
    <row r="6" spans="1:55" ht="41.25" customHeight="1" thickBot="1" x14ac:dyDescent="0.3">
      <c r="A6" s="15" t="s">
        <v>20</v>
      </c>
      <c r="B6" s="19">
        <v>6.8999999999999999E-3</v>
      </c>
      <c r="C6" s="20"/>
      <c r="D6" s="24">
        <v>97500</v>
      </c>
      <c r="E6" s="19">
        <v>6.0000000000000001E-3</v>
      </c>
      <c r="F6" s="20"/>
      <c r="G6" s="24">
        <v>60000</v>
      </c>
      <c r="H6" s="392">
        <v>7.0000000000000001E-3</v>
      </c>
      <c r="I6" s="20"/>
      <c r="J6" s="24">
        <v>75000</v>
      </c>
      <c r="K6" s="19">
        <v>6.4999999999999997E-3</v>
      </c>
      <c r="L6" s="20"/>
      <c r="M6" s="24">
        <v>80000</v>
      </c>
      <c r="N6" s="19">
        <v>6.4999999999999997E-3</v>
      </c>
      <c r="O6" s="20"/>
      <c r="P6" s="24">
        <v>75000</v>
      </c>
      <c r="Q6" s="19">
        <v>7.4999999999999997E-3</v>
      </c>
      <c r="R6" s="20"/>
      <c r="S6" s="24">
        <v>112500</v>
      </c>
      <c r="T6" s="19">
        <v>4.4000000000000003E-3</v>
      </c>
      <c r="U6" s="20"/>
      <c r="V6" s="24">
        <v>66000</v>
      </c>
      <c r="W6" s="19">
        <v>8.0000000000000002E-3</v>
      </c>
      <c r="X6" s="20"/>
      <c r="Y6" s="24">
        <v>85500</v>
      </c>
      <c r="Z6" s="19">
        <v>7.0000000000000001E-3</v>
      </c>
      <c r="AA6" s="20"/>
      <c r="AB6" s="24">
        <v>80000</v>
      </c>
      <c r="AC6" s="19">
        <v>6.0000000000000001E-3</v>
      </c>
      <c r="AD6" s="20"/>
      <c r="AE6" s="24">
        <v>75000</v>
      </c>
      <c r="AF6" s="19">
        <v>8.0000000000000002E-3</v>
      </c>
      <c r="AG6" s="39"/>
      <c r="AH6" s="40">
        <v>65000</v>
      </c>
      <c r="AI6" s="19">
        <v>8.3999999999999995E-3</v>
      </c>
      <c r="AJ6" s="20"/>
      <c r="AK6" s="24">
        <v>63825</v>
      </c>
      <c r="AL6" s="25">
        <v>6.6E-3</v>
      </c>
      <c r="AM6" s="33"/>
      <c r="AN6" s="26">
        <v>99000</v>
      </c>
      <c r="AO6" s="19">
        <v>8.9999999999999993E-3</v>
      </c>
      <c r="AP6" s="20"/>
      <c r="AQ6" s="24">
        <v>135000</v>
      </c>
      <c r="AR6" s="19">
        <v>6.7499999999999999E-3</v>
      </c>
      <c r="AS6" s="20"/>
      <c r="AT6" s="24">
        <v>77500</v>
      </c>
      <c r="AU6" s="19">
        <v>0.01</v>
      </c>
      <c r="AV6" s="20"/>
      <c r="AW6" s="24">
        <v>12500</v>
      </c>
      <c r="AX6" s="19">
        <v>5.4999999999999997E-3</v>
      </c>
      <c r="AY6" s="20"/>
      <c r="AZ6" s="24">
        <v>19250</v>
      </c>
      <c r="BA6" s="19">
        <v>6.4999999999999997E-3</v>
      </c>
      <c r="BB6" s="20"/>
      <c r="BC6" s="24">
        <v>72500</v>
      </c>
    </row>
  </sheetData>
  <mergeCells count="19">
    <mergeCell ref="AX3:AZ3"/>
    <mergeCell ref="BA3:BC3"/>
    <mergeCell ref="AL3:AN3"/>
    <mergeCell ref="AO3:AQ3"/>
    <mergeCell ref="AR3:AT3"/>
    <mergeCell ref="AU3:AW3"/>
    <mergeCell ref="AI3:AK3"/>
    <mergeCell ref="A1:E1"/>
    <mergeCell ref="B3:D3"/>
    <mergeCell ref="E3:G3"/>
    <mergeCell ref="K3:M3"/>
    <mergeCell ref="N3:P3"/>
    <mergeCell ref="Q3:S3"/>
    <mergeCell ref="T3:V3"/>
    <mergeCell ref="W3:Y3"/>
    <mergeCell ref="Z3:AB3"/>
    <mergeCell ref="AC3:AE3"/>
    <mergeCell ref="AF3:AH3"/>
    <mergeCell ref="H3:J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8"/>
  <sheetViews>
    <sheetView zoomScale="80" zoomScaleNormal="80" workbookViewId="0">
      <selection activeCell="D5" sqref="D5"/>
    </sheetView>
  </sheetViews>
  <sheetFormatPr defaultRowHeight="15" x14ac:dyDescent="0.25"/>
  <cols>
    <col min="1" max="1" width="16.85546875" customWidth="1"/>
    <col min="5" max="5" width="10.85546875" bestFit="1" customWidth="1"/>
  </cols>
  <sheetData>
    <row r="1" spans="1:22" ht="19.5" customHeight="1" thickBot="1" x14ac:dyDescent="0.3">
      <c r="A1" s="420" t="s">
        <v>188</v>
      </c>
      <c r="B1" s="421"/>
      <c r="C1" s="421"/>
      <c r="D1" s="421"/>
      <c r="E1" s="421"/>
      <c r="F1" s="427"/>
    </row>
    <row r="2" spans="1:22" ht="15.75" thickBot="1" x14ac:dyDescent="0.3"/>
    <row r="3" spans="1:22" ht="15.75" thickBot="1" x14ac:dyDescent="0.3">
      <c r="A3" s="46"/>
      <c r="B3" s="470" t="s">
        <v>185</v>
      </c>
      <c r="C3" s="471"/>
      <c r="D3" s="472"/>
      <c r="E3" s="470" t="s">
        <v>11</v>
      </c>
      <c r="F3" s="471"/>
      <c r="G3" s="472"/>
      <c r="H3" s="470" t="s">
        <v>181</v>
      </c>
      <c r="I3" s="471"/>
      <c r="J3" s="472"/>
      <c r="K3" s="470" t="s">
        <v>184</v>
      </c>
      <c r="L3" s="471"/>
      <c r="M3" s="472"/>
      <c r="N3" s="470" t="s">
        <v>183</v>
      </c>
      <c r="O3" s="471"/>
      <c r="P3" s="472"/>
      <c r="Q3" s="470" t="s">
        <v>1</v>
      </c>
      <c r="R3" s="471"/>
      <c r="S3" s="472"/>
      <c r="T3" s="470" t="s">
        <v>5</v>
      </c>
      <c r="U3" s="471"/>
      <c r="V3" s="472"/>
    </row>
    <row r="4" spans="1:22" ht="60.75" thickBot="1" x14ac:dyDescent="0.3">
      <c r="A4" s="47" t="s">
        <v>21</v>
      </c>
      <c r="B4" s="198" t="s">
        <v>22</v>
      </c>
      <c r="C4" s="199" t="s">
        <v>71</v>
      </c>
      <c r="D4" s="200" t="s">
        <v>186</v>
      </c>
      <c r="E4" s="198" t="s">
        <v>22</v>
      </c>
      <c r="F4" s="199" t="s">
        <v>71</v>
      </c>
      <c r="G4" s="200" t="s">
        <v>186</v>
      </c>
      <c r="H4" s="198" t="s">
        <v>22</v>
      </c>
      <c r="I4" s="199" t="s">
        <v>71</v>
      </c>
      <c r="J4" s="200" t="s">
        <v>186</v>
      </c>
      <c r="K4" s="198" t="s">
        <v>22</v>
      </c>
      <c r="L4" s="199" t="s">
        <v>71</v>
      </c>
      <c r="M4" s="200" t="s">
        <v>186</v>
      </c>
      <c r="N4" s="198" t="s">
        <v>22</v>
      </c>
      <c r="O4" s="199" t="s">
        <v>71</v>
      </c>
      <c r="P4" s="200" t="s">
        <v>186</v>
      </c>
      <c r="Q4" s="198" t="s">
        <v>22</v>
      </c>
      <c r="R4" s="199" t="s">
        <v>71</v>
      </c>
      <c r="S4" s="200" t="s">
        <v>186</v>
      </c>
      <c r="T4" s="198" t="s">
        <v>22</v>
      </c>
      <c r="U4" s="199" t="s">
        <v>71</v>
      </c>
      <c r="V4" s="200" t="s">
        <v>186</v>
      </c>
    </row>
    <row r="5" spans="1:22" ht="45.75" thickBot="1" x14ac:dyDescent="0.3">
      <c r="A5" s="15" t="s">
        <v>69</v>
      </c>
      <c r="B5" s="289">
        <v>5.8999999999999999E-3</v>
      </c>
      <c r="C5" s="37">
        <v>17000</v>
      </c>
      <c r="D5" s="34"/>
      <c r="E5" s="289">
        <v>4.3E-3</v>
      </c>
      <c r="F5" s="37">
        <v>12000</v>
      </c>
      <c r="G5" s="34"/>
      <c r="H5" s="289">
        <v>4.4999999999999997E-3</v>
      </c>
      <c r="I5" s="37">
        <v>3000</v>
      </c>
      <c r="J5" s="34"/>
      <c r="K5" s="289">
        <v>6.0000000000000001E-3</v>
      </c>
      <c r="L5" s="37">
        <v>6000</v>
      </c>
      <c r="M5" s="34"/>
      <c r="N5" s="289">
        <v>4.0000000000000001E-3</v>
      </c>
      <c r="O5" s="37">
        <v>5000</v>
      </c>
      <c r="P5" s="34"/>
      <c r="Q5" s="289">
        <v>6.4999999999999997E-3</v>
      </c>
      <c r="R5" s="37">
        <v>3250</v>
      </c>
      <c r="S5" s="34"/>
      <c r="T5" s="289">
        <v>5.4000000000000003E-3</v>
      </c>
      <c r="U5" s="37">
        <v>7500</v>
      </c>
      <c r="V5" s="34"/>
    </row>
    <row r="6" spans="1:22" ht="30.75" thickBot="1" x14ac:dyDescent="0.3">
      <c r="A6" s="15" t="s">
        <v>70</v>
      </c>
      <c r="B6" s="281">
        <v>4.4000000000000003E-3</v>
      </c>
      <c r="C6" s="39"/>
      <c r="D6" s="111">
        <v>62000</v>
      </c>
      <c r="E6" s="281">
        <v>3.0000000000000001E-3</v>
      </c>
      <c r="F6" s="39"/>
      <c r="G6" s="111">
        <v>58000</v>
      </c>
      <c r="H6" s="281">
        <v>3.0000000000000001E-3</v>
      </c>
      <c r="I6" s="39"/>
      <c r="J6" s="111">
        <v>45000</v>
      </c>
      <c r="K6" s="281">
        <v>4.0000000000000001E-3</v>
      </c>
      <c r="L6" s="39"/>
      <c r="M6" s="111">
        <v>45000</v>
      </c>
      <c r="N6" s="281">
        <v>3.7499999999999999E-3</v>
      </c>
      <c r="O6" s="39"/>
      <c r="P6" s="111">
        <v>48750</v>
      </c>
      <c r="Q6" s="281">
        <v>2.5000000000000001E-3</v>
      </c>
      <c r="R6" s="39"/>
      <c r="S6" s="111">
        <v>25000</v>
      </c>
      <c r="T6" s="281">
        <v>4.7999999999999996E-3</v>
      </c>
      <c r="U6" s="39"/>
      <c r="V6" s="111">
        <v>48000</v>
      </c>
    </row>
    <row r="7" spans="1:22" ht="15.75" thickBot="1" x14ac:dyDescent="0.3">
      <c r="A7" s="141"/>
    </row>
    <row r="8" spans="1:22" ht="15.75" thickBot="1" x14ac:dyDescent="0.3">
      <c r="A8" s="284" t="s">
        <v>74</v>
      </c>
      <c r="B8" s="286">
        <v>260</v>
      </c>
      <c r="C8" s="287"/>
      <c r="D8" s="288"/>
      <c r="E8" s="291">
        <v>337.5</v>
      </c>
      <c r="F8" s="290"/>
      <c r="G8" s="288"/>
      <c r="H8" s="285">
        <v>336</v>
      </c>
      <c r="I8" s="290"/>
      <c r="J8" s="288"/>
      <c r="K8" s="285">
        <v>300</v>
      </c>
      <c r="L8" s="290"/>
      <c r="M8" s="288"/>
      <c r="N8" s="285">
        <v>595</v>
      </c>
      <c r="O8" s="290"/>
      <c r="P8" s="288"/>
      <c r="Q8" s="285">
        <v>150</v>
      </c>
      <c r="R8" s="290"/>
      <c r="S8" s="288"/>
      <c r="T8" s="285">
        <v>300</v>
      </c>
      <c r="U8" s="290"/>
      <c r="V8" s="288"/>
    </row>
  </sheetData>
  <sortState xmlns:xlrd2="http://schemas.microsoft.com/office/spreadsheetml/2017/richdata2" ref="B3:B9">
    <sortCondition ref="B3"/>
  </sortState>
  <mergeCells count="8">
    <mergeCell ref="T3:V3"/>
    <mergeCell ref="A1:F1"/>
    <mergeCell ref="B3:D3"/>
    <mergeCell ref="E3:G3"/>
    <mergeCell ref="H3:J3"/>
    <mergeCell ref="K3:M3"/>
    <mergeCell ref="N3:P3"/>
    <mergeCell ref="Q3:S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4"/>
  <sheetViews>
    <sheetView zoomScale="80" zoomScaleNormal="80" workbookViewId="0">
      <selection activeCell="D17" sqref="D17"/>
    </sheetView>
  </sheetViews>
  <sheetFormatPr defaultRowHeight="15" x14ac:dyDescent="0.25"/>
  <cols>
    <col min="1" max="1" width="138.5703125" customWidth="1"/>
  </cols>
  <sheetData>
    <row r="1" spans="1:1" x14ac:dyDescent="0.25">
      <c r="A1" s="45" t="s">
        <v>192</v>
      </c>
    </row>
    <row r="2" spans="1:1" x14ac:dyDescent="0.25">
      <c r="A2" s="41" t="s">
        <v>80</v>
      </c>
    </row>
    <row r="3" spans="1:1" x14ac:dyDescent="0.25">
      <c r="A3" s="41" t="s">
        <v>29</v>
      </c>
    </row>
    <row r="4" spans="1:1" x14ac:dyDescent="0.25">
      <c r="A4" s="41" t="s">
        <v>193</v>
      </c>
    </row>
    <row r="5" spans="1:1" x14ac:dyDescent="0.25">
      <c r="A5" s="41" t="s">
        <v>31</v>
      </c>
    </row>
    <row r="6" spans="1:1" x14ac:dyDescent="0.25">
      <c r="A6" s="41" t="s">
        <v>194</v>
      </c>
    </row>
    <row r="7" spans="1:1" x14ac:dyDescent="0.25">
      <c r="A7" s="293" t="s">
        <v>195</v>
      </c>
    </row>
    <row r="8" spans="1:1" x14ac:dyDescent="0.25">
      <c r="A8" s="293" t="s">
        <v>196</v>
      </c>
    </row>
    <row r="9" spans="1:1" x14ac:dyDescent="0.25">
      <c r="A9" s="293" t="s">
        <v>197</v>
      </c>
    </row>
    <row r="10" spans="1:1" ht="60" x14ac:dyDescent="0.25">
      <c r="A10" s="41" t="s">
        <v>198</v>
      </c>
    </row>
    <row r="11" spans="1:1" x14ac:dyDescent="0.25">
      <c r="A11" s="41" t="s">
        <v>156</v>
      </c>
    </row>
    <row r="12" spans="1:1" ht="30" x14ac:dyDescent="0.25">
      <c r="A12" s="41" t="s">
        <v>199</v>
      </c>
    </row>
    <row r="13" spans="1:1" x14ac:dyDescent="0.25">
      <c r="A13" s="41" t="s">
        <v>200</v>
      </c>
    </row>
    <row r="14" spans="1:1" ht="30" x14ac:dyDescent="0.25">
      <c r="A14" s="294" t="s">
        <v>201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6"/>
  <sheetViews>
    <sheetView zoomScale="90" zoomScaleNormal="90" workbookViewId="0">
      <selection activeCell="B3" sqref="B3:D3"/>
    </sheetView>
  </sheetViews>
  <sheetFormatPr defaultRowHeight="15" x14ac:dyDescent="0.25"/>
  <cols>
    <col min="1" max="1" width="14.140625" customWidth="1"/>
  </cols>
  <sheetData>
    <row r="1" spans="1:37" ht="19.5" customHeight="1" thickBot="1" x14ac:dyDescent="0.3">
      <c r="A1" s="420" t="s">
        <v>205</v>
      </c>
      <c r="B1" s="421"/>
      <c r="C1" s="421"/>
      <c r="D1" s="421"/>
      <c r="E1" s="421"/>
      <c r="F1" s="421"/>
      <c r="G1" s="427"/>
    </row>
    <row r="2" spans="1:37" ht="15.75" thickBot="1" x14ac:dyDescent="0.3"/>
    <row r="3" spans="1:37" ht="15.75" thickBot="1" x14ac:dyDescent="0.3">
      <c r="A3" s="46"/>
      <c r="B3" s="464" t="s">
        <v>3</v>
      </c>
      <c r="C3" s="465"/>
      <c r="D3" s="466"/>
      <c r="E3" s="464" t="s">
        <v>43</v>
      </c>
      <c r="F3" s="465"/>
      <c r="G3" s="466"/>
      <c r="H3" s="464" t="s">
        <v>4</v>
      </c>
      <c r="I3" s="465"/>
      <c r="J3" s="466"/>
      <c r="K3" s="464" t="s">
        <v>7</v>
      </c>
      <c r="L3" s="465"/>
      <c r="M3" s="466"/>
      <c r="N3" s="464" t="s">
        <v>6</v>
      </c>
      <c r="O3" s="465"/>
      <c r="P3" s="466"/>
      <c r="Q3" s="464" t="s">
        <v>8</v>
      </c>
      <c r="R3" s="465"/>
      <c r="S3" s="466"/>
      <c r="T3" s="464" t="s">
        <v>202</v>
      </c>
      <c r="U3" s="465"/>
      <c r="V3" s="466"/>
      <c r="W3" s="464" t="s">
        <v>17</v>
      </c>
      <c r="X3" s="465"/>
      <c r="Y3" s="466"/>
      <c r="Z3" s="464" t="s">
        <v>44</v>
      </c>
      <c r="AA3" s="465"/>
      <c r="AB3" s="466"/>
      <c r="AC3" s="464" t="s">
        <v>190</v>
      </c>
      <c r="AD3" s="465"/>
      <c r="AE3" s="466"/>
      <c r="AF3" s="464" t="s">
        <v>1</v>
      </c>
      <c r="AG3" s="465"/>
      <c r="AH3" s="466"/>
      <c r="AI3" s="464" t="s">
        <v>5</v>
      </c>
      <c r="AJ3" s="465"/>
      <c r="AK3" s="466"/>
    </row>
    <row r="4" spans="1:37" ht="45.75" thickBot="1" x14ac:dyDescent="0.3">
      <c r="A4" s="47" t="s">
        <v>203</v>
      </c>
      <c r="B4" s="198" t="s">
        <v>204</v>
      </c>
      <c r="C4" s="199" t="s">
        <v>71</v>
      </c>
      <c r="D4" s="200" t="s">
        <v>24</v>
      </c>
      <c r="E4" s="198" t="s">
        <v>204</v>
      </c>
      <c r="F4" s="199" t="s">
        <v>71</v>
      </c>
      <c r="G4" s="200" t="s">
        <v>24</v>
      </c>
      <c r="H4" s="198" t="s">
        <v>204</v>
      </c>
      <c r="I4" s="199" t="s">
        <v>71</v>
      </c>
      <c r="J4" s="200" t="s">
        <v>24</v>
      </c>
      <c r="K4" s="198" t="s">
        <v>204</v>
      </c>
      <c r="L4" s="199" t="s">
        <v>71</v>
      </c>
      <c r="M4" s="200" t="s">
        <v>24</v>
      </c>
      <c r="N4" s="198" t="s">
        <v>204</v>
      </c>
      <c r="O4" s="199" t="s">
        <v>71</v>
      </c>
      <c r="P4" s="200" t="s">
        <v>24</v>
      </c>
      <c r="Q4" s="198" t="s">
        <v>204</v>
      </c>
      <c r="R4" s="199" t="s">
        <v>71</v>
      </c>
      <c r="S4" s="200" t="s">
        <v>24</v>
      </c>
      <c r="T4" s="198" t="s">
        <v>204</v>
      </c>
      <c r="U4" s="199" t="s">
        <v>71</v>
      </c>
      <c r="V4" s="200" t="s">
        <v>24</v>
      </c>
      <c r="W4" s="198" t="s">
        <v>204</v>
      </c>
      <c r="X4" s="199" t="s">
        <v>71</v>
      </c>
      <c r="Y4" s="200" t="s">
        <v>24</v>
      </c>
      <c r="Z4" s="198" t="s">
        <v>204</v>
      </c>
      <c r="AA4" s="199" t="s">
        <v>71</v>
      </c>
      <c r="AB4" s="200" t="s">
        <v>24</v>
      </c>
      <c r="AC4" s="198" t="s">
        <v>204</v>
      </c>
      <c r="AD4" s="199" t="s">
        <v>71</v>
      </c>
      <c r="AE4" s="200" t="s">
        <v>24</v>
      </c>
      <c r="AF4" s="198" t="s">
        <v>204</v>
      </c>
      <c r="AG4" s="199" t="s">
        <v>71</v>
      </c>
      <c r="AH4" s="200" t="s">
        <v>24</v>
      </c>
      <c r="AI4" s="198" t="s">
        <v>204</v>
      </c>
      <c r="AJ4" s="199" t="s">
        <v>71</v>
      </c>
      <c r="AK4" s="200" t="s">
        <v>24</v>
      </c>
    </row>
    <row r="5" spans="1:37" ht="45" x14ac:dyDescent="0.25">
      <c r="A5" s="11" t="s">
        <v>69</v>
      </c>
      <c r="B5" s="23">
        <v>7.4999999999999997E-3</v>
      </c>
      <c r="C5" s="37">
        <v>14950</v>
      </c>
      <c r="D5" s="34"/>
      <c r="E5" s="297">
        <v>7.0000000000000001E-3</v>
      </c>
      <c r="F5" s="37">
        <v>7500</v>
      </c>
      <c r="G5" s="34"/>
      <c r="H5" s="297">
        <v>6.3E-3</v>
      </c>
      <c r="I5" s="37">
        <v>5000</v>
      </c>
      <c r="J5" s="34"/>
      <c r="K5" s="297">
        <v>5.0000000000000001E-3</v>
      </c>
      <c r="L5" s="37">
        <v>9000</v>
      </c>
      <c r="M5" s="34"/>
      <c r="N5" s="297">
        <v>6.0000000000000001E-3</v>
      </c>
      <c r="O5" s="37">
        <v>8000</v>
      </c>
      <c r="P5" s="34"/>
      <c r="Q5" s="297">
        <v>6.0000000000000001E-3</v>
      </c>
      <c r="R5" s="37">
        <v>7500</v>
      </c>
      <c r="S5" s="34"/>
      <c r="T5" s="297">
        <v>5.1999999999999998E-3</v>
      </c>
      <c r="U5" s="37">
        <v>6500</v>
      </c>
      <c r="V5" s="34"/>
      <c r="W5" s="297">
        <v>6.6E-3</v>
      </c>
      <c r="X5" s="37">
        <v>6750</v>
      </c>
      <c r="Y5" s="34"/>
      <c r="Z5" s="23">
        <v>6.4999999999999997E-3</v>
      </c>
      <c r="AA5" s="37">
        <v>5000</v>
      </c>
      <c r="AB5" s="34"/>
      <c r="AC5" s="297">
        <v>5.4999999999999997E-3</v>
      </c>
      <c r="AD5" s="37">
        <v>4500</v>
      </c>
      <c r="AE5" s="34"/>
      <c r="AF5" s="297">
        <v>3.5000000000000001E-3</v>
      </c>
      <c r="AG5" s="37">
        <v>1750</v>
      </c>
      <c r="AH5" s="34"/>
      <c r="AI5" s="297">
        <v>4.7000000000000002E-3</v>
      </c>
      <c r="AJ5" s="37">
        <v>8000</v>
      </c>
      <c r="AK5" s="34"/>
    </row>
    <row r="6" spans="1:37" ht="30.75" thickBot="1" x14ac:dyDescent="0.3">
      <c r="A6" s="12" t="s">
        <v>70</v>
      </c>
      <c r="B6" s="19">
        <v>5.7000000000000002E-3</v>
      </c>
      <c r="C6" s="39"/>
      <c r="D6" s="40">
        <v>75000</v>
      </c>
      <c r="E6" s="298">
        <v>5.0000000000000001E-3</v>
      </c>
      <c r="F6" s="39"/>
      <c r="G6" s="40">
        <v>78000</v>
      </c>
      <c r="H6" s="298">
        <v>5.0000000000000001E-3</v>
      </c>
      <c r="I6" s="39"/>
      <c r="J6" s="40">
        <v>40000</v>
      </c>
      <c r="K6" s="298">
        <v>3.5000000000000001E-3</v>
      </c>
      <c r="L6" s="39"/>
      <c r="M6" s="40">
        <v>52500</v>
      </c>
      <c r="N6" s="298">
        <v>4.4999999999999997E-3</v>
      </c>
      <c r="O6" s="39"/>
      <c r="P6" s="40">
        <v>50000</v>
      </c>
      <c r="Q6" s="298">
        <v>5.0000000000000001E-3</v>
      </c>
      <c r="R6" s="39"/>
      <c r="S6" s="40">
        <v>37500</v>
      </c>
      <c r="T6" s="298">
        <v>4.4000000000000003E-3</v>
      </c>
      <c r="U6" s="39"/>
      <c r="V6" s="40">
        <v>66000</v>
      </c>
      <c r="W6" s="298">
        <v>5.7000000000000002E-3</v>
      </c>
      <c r="X6" s="39"/>
      <c r="Y6" s="40">
        <v>68400</v>
      </c>
      <c r="Z6" s="19">
        <v>4.4999999999999997E-3</v>
      </c>
      <c r="AA6" s="39"/>
      <c r="AB6" s="40">
        <v>42500</v>
      </c>
      <c r="AC6" s="298">
        <v>4.4999999999999997E-3</v>
      </c>
      <c r="AD6" s="39"/>
      <c r="AE6" s="40">
        <v>67500</v>
      </c>
      <c r="AF6" s="298">
        <v>2.5000000000000001E-3</v>
      </c>
      <c r="AG6" s="39"/>
      <c r="AH6" s="40">
        <v>25000</v>
      </c>
      <c r="AI6" s="298">
        <v>3.5000000000000001E-3</v>
      </c>
      <c r="AJ6" s="39"/>
      <c r="AK6" s="40">
        <v>45000</v>
      </c>
    </row>
  </sheetData>
  <sortState xmlns:xlrd2="http://schemas.microsoft.com/office/spreadsheetml/2017/richdata2" ref="B3:B15">
    <sortCondition ref="B3"/>
  </sortState>
  <mergeCells count="13">
    <mergeCell ref="AI3:AK3"/>
    <mergeCell ref="A1:G1"/>
    <mergeCell ref="Q3:S3"/>
    <mergeCell ref="T3:V3"/>
    <mergeCell ref="W3:Y3"/>
    <mergeCell ref="Z3:AB3"/>
    <mergeCell ref="AC3:AE3"/>
    <mergeCell ref="AF3:AH3"/>
    <mergeCell ref="N3:P3"/>
    <mergeCell ref="K3:M3"/>
    <mergeCell ref="H3:J3"/>
    <mergeCell ref="E3:G3"/>
    <mergeCell ref="B3: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6"/>
  <sheetViews>
    <sheetView zoomScale="90" zoomScaleNormal="90" workbookViewId="0">
      <selection activeCell="E3" sqref="E3:G3"/>
    </sheetView>
  </sheetViews>
  <sheetFormatPr defaultRowHeight="15" x14ac:dyDescent="0.25"/>
  <cols>
    <col min="1" max="1" width="14" customWidth="1"/>
  </cols>
  <sheetData>
    <row r="1" spans="1:34" ht="19.5" customHeight="1" thickBot="1" x14ac:dyDescent="0.3">
      <c r="A1" s="420" t="s">
        <v>206</v>
      </c>
      <c r="B1" s="421"/>
      <c r="C1" s="421"/>
      <c r="D1" s="421"/>
      <c r="E1" s="421"/>
      <c r="F1" s="421"/>
      <c r="G1" s="421"/>
      <c r="H1" s="427"/>
    </row>
    <row r="2" spans="1:34" ht="15.75" thickBot="1" x14ac:dyDescent="0.3"/>
    <row r="3" spans="1:34" ht="15.75" thickBot="1" x14ac:dyDescent="0.3">
      <c r="A3" s="46"/>
      <c r="B3" s="464" t="s">
        <v>3</v>
      </c>
      <c r="C3" s="465"/>
      <c r="D3" s="466"/>
      <c r="E3" s="464" t="s">
        <v>43</v>
      </c>
      <c r="F3" s="465"/>
      <c r="G3" s="466"/>
      <c r="H3" s="464" t="s">
        <v>4</v>
      </c>
      <c r="I3" s="465"/>
      <c r="J3" s="466"/>
      <c r="K3" s="464" t="s">
        <v>7</v>
      </c>
      <c r="L3" s="465"/>
      <c r="M3" s="466"/>
      <c r="N3" s="464" t="s">
        <v>6</v>
      </c>
      <c r="O3" s="465"/>
      <c r="P3" s="466"/>
      <c r="Q3" s="464" t="s">
        <v>8</v>
      </c>
      <c r="R3" s="465"/>
      <c r="S3" s="466"/>
      <c r="T3" s="464" t="s">
        <v>202</v>
      </c>
      <c r="U3" s="465"/>
      <c r="V3" s="466"/>
      <c r="W3" s="464" t="s">
        <v>44</v>
      </c>
      <c r="X3" s="465"/>
      <c r="Y3" s="466"/>
      <c r="Z3" s="464" t="s">
        <v>96</v>
      </c>
      <c r="AA3" s="465"/>
      <c r="AB3" s="466"/>
      <c r="AC3" s="464" t="s">
        <v>1</v>
      </c>
      <c r="AD3" s="465"/>
      <c r="AE3" s="466"/>
      <c r="AF3" s="464" t="s">
        <v>5</v>
      </c>
      <c r="AG3" s="465"/>
      <c r="AH3" s="466"/>
    </row>
    <row r="4" spans="1:34" ht="45.75" thickBot="1" x14ac:dyDescent="0.3">
      <c r="A4" s="47" t="s">
        <v>203</v>
      </c>
      <c r="B4" s="201" t="s">
        <v>204</v>
      </c>
      <c r="C4" s="199" t="s">
        <v>71</v>
      </c>
      <c r="D4" s="200" t="s">
        <v>24</v>
      </c>
      <c r="E4" s="201" t="s">
        <v>204</v>
      </c>
      <c r="F4" s="199" t="s">
        <v>71</v>
      </c>
      <c r="G4" s="200" t="s">
        <v>24</v>
      </c>
      <c r="H4" s="201" t="s">
        <v>204</v>
      </c>
      <c r="I4" s="199" t="s">
        <v>71</v>
      </c>
      <c r="J4" s="200" t="s">
        <v>24</v>
      </c>
      <c r="K4" s="201" t="s">
        <v>204</v>
      </c>
      <c r="L4" s="199" t="s">
        <v>71</v>
      </c>
      <c r="M4" s="200" t="s">
        <v>24</v>
      </c>
      <c r="N4" s="201" t="s">
        <v>204</v>
      </c>
      <c r="O4" s="199" t="s">
        <v>71</v>
      </c>
      <c r="P4" s="200" t="s">
        <v>24</v>
      </c>
      <c r="Q4" s="201" t="s">
        <v>204</v>
      </c>
      <c r="R4" s="199" t="s">
        <v>71</v>
      </c>
      <c r="S4" s="200" t="s">
        <v>24</v>
      </c>
      <c r="T4" s="201" t="s">
        <v>204</v>
      </c>
      <c r="U4" s="199" t="s">
        <v>71</v>
      </c>
      <c r="V4" s="200" t="s">
        <v>24</v>
      </c>
      <c r="W4" s="201" t="s">
        <v>204</v>
      </c>
      <c r="X4" s="199" t="s">
        <v>71</v>
      </c>
      <c r="Y4" s="200" t="s">
        <v>24</v>
      </c>
      <c r="Z4" s="201" t="s">
        <v>204</v>
      </c>
      <c r="AA4" s="199" t="s">
        <v>71</v>
      </c>
      <c r="AB4" s="200" t="s">
        <v>24</v>
      </c>
      <c r="AC4" s="201" t="s">
        <v>204</v>
      </c>
      <c r="AD4" s="199" t="s">
        <v>71</v>
      </c>
      <c r="AE4" s="200" t="s">
        <v>24</v>
      </c>
      <c r="AF4" s="201" t="s">
        <v>204</v>
      </c>
      <c r="AG4" s="199" t="s">
        <v>71</v>
      </c>
      <c r="AH4" s="200" t="s">
        <v>24</v>
      </c>
    </row>
    <row r="5" spans="1:34" ht="45" x14ac:dyDescent="0.25">
      <c r="A5" s="295" t="s">
        <v>69</v>
      </c>
      <c r="B5" s="23">
        <v>7.4999999999999997E-3</v>
      </c>
      <c r="C5" s="37">
        <v>14950</v>
      </c>
      <c r="D5" s="34"/>
      <c r="E5" s="297">
        <v>7.0000000000000001E-3</v>
      </c>
      <c r="F5" s="37">
        <v>7500</v>
      </c>
      <c r="G5" s="34"/>
      <c r="H5" s="297">
        <v>6.3E-3</v>
      </c>
      <c r="I5" s="37">
        <v>5000</v>
      </c>
      <c r="J5" s="34"/>
      <c r="K5" s="297">
        <v>5.0000000000000001E-3</v>
      </c>
      <c r="L5" s="37">
        <v>9000</v>
      </c>
      <c r="M5" s="34"/>
      <c r="N5" s="23">
        <v>6.0000000000000001E-3</v>
      </c>
      <c r="O5" s="37">
        <v>8000</v>
      </c>
      <c r="P5" s="296"/>
      <c r="Q5" s="23">
        <v>6.0000000000000001E-3</v>
      </c>
      <c r="R5" s="37">
        <v>7500</v>
      </c>
      <c r="S5" s="296"/>
      <c r="T5" s="23">
        <v>5.5999999999999999E-3</v>
      </c>
      <c r="U5" s="37">
        <v>7000</v>
      </c>
      <c r="V5" s="296"/>
      <c r="W5" s="23">
        <v>6.4999999999999997E-3</v>
      </c>
      <c r="X5" s="37">
        <v>5000</v>
      </c>
      <c r="Y5" s="296"/>
      <c r="Z5" s="23">
        <v>5.4999999999999997E-3</v>
      </c>
      <c r="AA5" s="37">
        <v>4500</v>
      </c>
      <c r="AB5" s="296"/>
      <c r="AC5" s="23">
        <v>3.5000000000000001E-3</v>
      </c>
      <c r="AD5" s="37">
        <v>1750</v>
      </c>
      <c r="AE5" s="34"/>
      <c r="AF5" s="23">
        <v>4.7000000000000002E-3</v>
      </c>
      <c r="AG5" s="37">
        <v>8000</v>
      </c>
      <c r="AH5" s="34"/>
    </row>
    <row r="6" spans="1:34" ht="30.75" thickBot="1" x14ac:dyDescent="0.3">
      <c r="A6" s="12" t="s">
        <v>70</v>
      </c>
      <c r="B6" s="19">
        <v>5.7000000000000002E-3</v>
      </c>
      <c r="C6" s="39"/>
      <c r="D6" s="40">
        <v>75000</v>
      </c>
      <c r="E6" s="298">
        <v>5.0000000000000001E-3</v>
      </c>
      <c r="F6" s="39"/>
      <c r="G6" s="40">
        <v>78000</v>
      </c>
      <c r="H6" s="298">
        <v>5.0000000000000001E-3</v>
      </c>
      <c r="I6" s="39"/>
      <c r="J6" s="40">
        <v>40000</v>
      </c>
      <c r="K6" s="298">
        <v>3.5000000000000001E-3</v>
      </c>
      <c r="L6" s="39"/>
      <c r="M6" s="40">
        <v>52500</v>
      </c>
      <c r="N6" s="19">
        <v>4.4999999999999997E-3</v>
      </c>
      <c r="O6" s="39"/>
      <c r="P6" s="123">
        <v>50000</v>
      </c>
      <c r="Q6" s="19">
        <v>5.0000000000000001E-3</v>
      </c>
      <c r="R6" s="39"/>
      <c r="S6" s="123">
        <v>37500</v>
      </c>
      <c r="T6" s="19">
        <v>4.7999999999999996E-3</v>
      </c>
      <c r="U6" s="39"/>
      <c r="V6" s="123">
        <v>72000</v>
      </c>
      <c r="W6" s="19">
        <v>4.4999999999999997E-3</v>
      </c>
      <c r="X6" s="39"/>
      <c r="Y6" s="123">
        <v>42500</v>
      </c>
      <c r="Z6" s="19">
        <v>4.4999999999999997E-3</v>
      </c>
      <c r="AA6" s="39"/>
      <c r="AB6" s="123">
        <v>67500</v>
      </c>
      <c r="AC6" s="19">
        <v>2.5000000000000001E-3</v>
      </c>
      <c r="AD6" s="39"/>
      <c r="AE6" s="40">
        <v>25000</v>
      </c>
      <c r="AF6" s="19">
        <v>3.5000000000000001E-3</v>
      </c>
      <c r="AG6" s="39"/>
      <c r="AH6" s="40">
        <v>45000</v>
      </c>
    </row>
  </sheetData>
  <sortState xmlns:xlrd2="http://schemas.microsoft.com/office/spreadsheetml/2017/richdata2" ref="B3:B15">
    <sortCondition ref="B3"/>
  </sortState>
  <mergeCells count="12">
    <mergeCell ref="AF3:AH3"/>
    <mergeCell ref="A1:H1"/>
    <mergeCell ref="Q3:S3"/>
    <mergeCell ref="T3:V3"/>
    <mergeCell ref="W3:Y3"/>
    <mergeCell ref="Z3:AB3"/>
    <mergeCell ref="AC3:AE3"/>
    <mergeCell ref="B3:D3"/>
    <mergeCell ref="E3:G3"/>
    <mergeCell ref="H3:J3"/>
    <mergeCell ref="K3:M3"/>
    <mergeCell ref="N3:P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4"/>
  <sheetViews>
    <sheetView workbookViewId="0">
      <selection activeCell="A15" sqref="A15"/>
    </sheetView>
  </sheetViews>
  <sheetFormatPr defaultRowHeight="15" x14ac:dyDescent="0.25"/>
  <cols>
    <col min="1" max="1" width="136.85546875" bestFit="1" customWidth="1"/>
  </cols>
  <sheetData>
    <row r="1" spans="1:2" x14ac:dyDescent="0.25">
      <c r="A1" s="45" t="s">
        <v>207</v>
      </c>
      <c r="B1" s="299"/>
    </row>
    <row r="2" spans="1:2" x14ac:dyDescent="0.25">
      <c r="A2" s="43" t="s">
        <v>208</v>
      </c>
      <c r="B2" s="299"/>
    </row>
    <row r="3" spans="1:2" x14ac:dyDescent="0.25">
      <c r="A3" s="43" t="s">
        <v>209</v>
      </c>
      <c r="B3" s="299"/>
    </row>
    <row r="4" spans="1:2" x14ac:dyDescent="0.25">
      <c r="A4" s="43" t="s">
        <v>210</v>
      </c>
      <c r="B4" s="299"/>
    </row>
    <row r="5" spans="1:2" x14ac:dyDescent="0.25">
      <c r="A5" s="43" t="s">
        <v>211</v>
      </c>
      <c r="B5" s="299"/>
    </row>
    <row r="6" spans="1:2" x14ac:dyDescent="0.25">
      <c r="A6" s="43" t="s">
        <v>212</v>
      </c>
      <c r="B6" s="299"/>
    </row>
    <row r="7" spans="1:2" x14ac:dyDescent="0.25">
      <c r="A7" s="301" t="s">
        <v>213</v>
      </c>
      <c r="B7" s="299"/>
    </row>
    <row r="8" spans="1:2" x14ac:dyDescent="0.25">
      <c r="A8" s="301" t="s">
        <v>214</v>
      </c>
      <c r="B8" s="299"/>
    </row>
    <row r="9" spans="1:2" x14ac:dyDescent="0.25">
      <c r="A9" s="301" t="s">
        <v>215</v>
      </c>
      <c r="B9" s="299"/>
    </row>
    <row r="10" spans="1:2" x14ac:dyDescent="0.25">
      <c r="A10" s="43" t="s">
        <v>216</v>
      </c>
      <c r="B10" s="300"/>
    </row>
    <row r="11" spans="1:2" x14ac:dyDescent="0.25">
      <c r="A11" s="43" t="s">
        <v>217</v>
      </c>
      <c r="B11" s="299"/>
    </row>
    <row r="12" spans="1:2" x14ac:dyDescent="0.25">
      <c r="A12" s="43" t="s">
        <v>218</v>
      </c>
      <c r="B12" s="299"/>
    </row>
    <row r="13" spans="1:2" x14ac:dyDescent="0.25">
      <c r="A13" s="43" t="s">
        <v>219</v>
      </c>
      <c r="B13" s="299"/>
    </row>
    <row r="14" spans="1:2" ht="30" x14ac:dyDescent="0.25">
      <c r="A14" s="294" t="s">
        <v>220</v>
      </c>
      <c r="B14" s="29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G6"/>
  <sheetViews>
    <sheetView topLeftCell="AD1" zoomScale="80" zoomScaleNormal="80" workbookViewId="0">
      <selection activeCell="AF41" sqref="AF41"/>
    </sheetView>
  </sheetViews>
  <sheetFormatPr defaultRowHeight="15" x14ac:dyDescent="0.25"/>
  <cols>
    <col min="1" max="1" width="14.42578125" customWidth="1"/>
    <col min="2" max="2" width="12.140625" customWidth="1"/>
    <col min="3" max="3" width="10.85546875" bestFit="1" customWidth="1"/>
    <col min="4" max="4" width="12" bestFit="1" customWidth="1"/>
    <col min="6" max="7" width="10.85546875" bestFit="1" customWidth="1"/>
    <col min="8" max="8" width="13" customWidth="1"/>
    <col min="9" max="9" width="10.85546875" bestFit="1" customWidth="1"/>
    <col min="10" max="10" width="12" bestFit="1" customWidth="1"/>
    <col min="12" max="12" width="10.85546875" bestFit="1" customWidth="1"/>
    <col min="13" max="13" width="12" bestFit="1" customWidth="1"/>
    <col min="14" max="14" width="13.5703125" customWidth="1"/>
    <col min="15" max="15" width="10.85546875" bestFit="1" customWidth="1"/>
    <col min="16" max="16" width="12" bestFit="1" customWidth="1"/>
    <col min="18" max="18" width="10.85546875" bestFit="1" customWidth="1"/>
    <col min="19" max="19" width="13.140625" bestFit="1" customWidth="1"/>
    <col min="20" max="20" width="12.42578125" customWidth="1"/>
    <col min="21" max="21" width="10.85546875" bestFit="1" customWidth="1"/>
    <col min="22" max="22" width="12" bestFit="1" customWidth="1"/>
    <col min="24" max="25" width="10.85546875" bestFit="1" customWidth="1"/>
    <col min="26" max="26" width="14.140625" customWidth="1"/>
    <col min="27" max="27" width="10.85546875" bestFit="1" customWidth="1"/>
    <col min="28" max="28" width="12" bestFit="1" customWidth="1"/>
    <col min="30" max="30" width="9.85546875" bestFit="1" customWidth="1"/>
    <col min="31" max="31" width="12" bestFit="1" customWidth="1"/>
    <col min="32" max="32" width="12.5703125" customWidth="1"/>
    <col min="33" max="33" width="10.85546875" bestFit="1" customWidth="1"/>
    <col min="34" max="34" width="12" bestFit="1" customWidth="1"/>
    <col min="37" max="37" width="13.140625" bestFit="1" customWidth="1"/>
    <col min="38" max="38" width="12.85546875" customWidth="1"/>
    <col min="39" max="39" width="10.85546875" bestFit="1" customWidth="1"/>
    <col min="40" max="40" width="12.42578125" bestFit="1" customWidth="1"/>
    <col min="42" max="42" width="9.85546875" bestFit="1" customWidth="1"/>
    <col min="43" max="43" width="10.85546875" bestFit="1" customWidth="1"/>
    <col min="44" max="44" width="13.85546875" customWidth="1"/>
    <col min="45" max="46" width="10.85546875" bestFit="1" customWidth="1"/>
    <col min="48" max="48" width="9.85546875" bestFit="1" customWidth="1"/>
    <col min="49" max="49" width="10.85546875" bestFit="1" customWidth="1"/>
    <col min="50" max="50" width="13" customWidth="1"/>
    <col min="51" max="51" width="10.85546875" bestFit="1" customWidth="1"/>
    <col min="52" max="52" width="12.42578125" bestFit="1" customWidth="1"/>
    <col min="54" max="55" width="10.85546875" bestFit="1" customWidth="1"/>
    <col min="56" max="56" width="12.5703125" customWidth="1"/>
    <col min="57" max="58" width="10.85546875" bestFit="1" customWidth="1"/>
    <col min="61" max="61" width="10.85546875" bestFit="1" customWidth="1"/>
    <col min="62" max="62" width="13.140625" customWidth="1"/>
    <col min="63" max="64" width="10.85546875" bestFit="1" customWidth="1"/>
    <col min="66" max="66" width="9.85546875" bestFit="1" customWidth="1"/>
    <col min="67" max="67" width="10.85546875" bestFit="1" customWidth="1"/>
    <col min="68" max="68" width="12.85546875" customWidth="1"/>
    <col min="69" max="69" width="10.85546875" bestFit="1" customWidth="1"/>
    <col min="70" max="70" width="12" bestFit="1" customWidth="1"/>
    <col min="72" max="72" width="10.85546875" bestFit="1" customWidth="1"/>
    <col min="73" max="73" width="12" bestFit="1" customWidth="1"/>
    <col min="75" max="75" width="10.85546875" bestFit="1" customWidth="1"/>
    <col min="78" max="78" width="9.85546875" bestFit="1" customWidth="1"/>
    <col min="81" max="81" width="10.85546875" bestFit="1" customWidth="1"/>
    <col min="82" max="82" width="12" bestFit="1" customWidth="1"/>
    <col min="84" max="84" width="10.85546875" bestFit="1" customWidth="1"/>
    <col min="85" max="85" width="12" bestFit="1" customWidth="1"/>
  </cols>
  <sheetData>
    <row r="1" spans="1:85" ht="19.5" customHeight="1" thickBot="1" x14ac:dyDescent="0.3">
      <c r="A1" s="420" t="s">
        <v>231</v>
      </c>
      <c r="B1" s="421"/>
      <c r="C1" s="421"/>
      <c r="D1" s="421"/>
      <c r="E1" s="421"/>
      <c r="F1" s="421"/>
      <c r="G1" s="421"/>
      <c r="H1" s="421"/>
      <c r="I1" s="427"/>
    </row>
    <row r="2" spans="1:85" ht="15.75" thickBot="1" x14ac:dyDescent="0.3"/>
    <row r="3" spans="1:85" ht="15.75" thickBot="1" x14ac:dyDescent="0.3">
      <c r="A3" s="46"/>
      <c r="B3" s="470" t="s">
        <v>339</v>
      </c>
      <c r="C3" s="471"/>
      <c r="D3" s="471"/>
      <c r="E3" s="471"/>
      <c r="F3" s="471"/>
      <c r="G3" s="472"/>
      <c r="H3" s="470" t="s">
        <v>182</v>
      </c>
      <c r="I3" s="471"/>
      <c r="J3" s="471"/>
      <c r="K3" s="471"/>
      <c r="L3" s="471"/>
      <c r="M3" s="472"/>
      <c r="N3" s="470" t="s">
        <v>43</v>
      </c>
      <c r="O3" s="471"/>
      <c r="P3" s="471"/>
      <c r="Q3" s="471"/>
      <c r="R3" s="471"/>
      <c r="S3" s="472"/>
      <c r="T3" s="470" t="s">
        <v>223</v>
      </c>
      <c r="U3" s="471"/>
      <c r="V3" s="471"/>
      <c r="W3" s="471"/>
      <c r="X3" s="471"/>
      <c r="Y3" s="472"/>
      <c r="Z3" s="470" t="s">
        <v>92</v>
      </c>
      <c r="AA3" s="471"/>
      <c r="AB3" s="471"/>
      <c r="AC3" s="471"/>
      <c r="AD3" s="471"/>
      <c r="AE3" s="472"/>
      <c r="AF3" s="470" t="s">
        <v>121</v>
      </c>
      <c r="AG3" s="471"/>
      <c r="AH3" s="471"/>
      <c r="AI3" s="471"/>
      <c r="AJ3" s="471"/>
      <c r="AK3" s="472"/>
      <c r="AL3" s="470" t="s">
        <v>221</v>
      </c>
      <c r="AM3" s="471"/>
      <c r="AN3" s="471"/>
      <c r="AO3" s="471"/>
      <c r="AP3" s="471"/>
      <c r="AQ3" s="472"/>
      <c r="AR3" s="470" t="s">
        <v>222</v>
      </c>
      <c r="AS3" s="471"/>
      <c r="AT3" s="471"/>
      <c r="AU3" s="471"/>
      <c r="AV3" s="471"/>
      <c r="AW3" s="472"/>
      <c r="AX3" s="470" t="s">
        <v>340</v>
      </c>
      <c r="AY3" s="471"/>
      <c r="AZ3" s="471"/>
      <c r="BA3" s="471"/>
      <c r="BB3" s="471"/>
      <c r="BC3" s="472"/>
      <c r="BD3" s="470" t="s">
        <v>343</v>
      </c>
      <c r="BE3" s="471"/>
      <c r="BF3" s="471"/>
      <c r="BG3" s="471"/>
      <c r="BH3" s="471"/>
      <c r="BI3" s="472"/>
      <c r="BJ3" s="470" t="s">
        <v>13</v>
      </c>
      <c r="BK3" s="471"/>
      <c r="BL3" s="471"/>
      <c r="BM3" s="471"/>
      <c r="BN3" s="471"/>
      <c r="BO3" s="472"/>
      <c r="BP3" s="470" t="s">
        <v>1</v>
      </c>
      <c r="BQ3" s="471"/>
      <c r="BR3" s="471"/>
      <c r="BS3" s="471"/>
      <c r="BT3" s="471"/>
      <c r="BU3" s="472"/>
      <c r="BV3" s="470" t="s">
        <v>5</v>
      </c>
      <c r="BW3" s="471"/>
      <c r="BX3" s="471"/>
      <c r="BY3" s="471"/>
      <c r="BZ3" s="471"/>
      <c r="CA3" s="472"/>
      <c r="CB3" s="470" t="s">
        <v>224</v>
      </c>
      <c r="CC3" s="471"/>
      <c r="CD3" s="471"/>
      <c r="CE3" s="471"/>
      <c r="CF3" s="471"/>
      <c r="CG3" s="472"/>
    </row>
    <row r="4" spans="1:85" ht="120.75" thickBot="1" x14ac:dyDescent="0.3">
      <c r="A4" s="47" t="s">
        <v>21</v>
      </c>
      <c r="B4" s="387" t="s">
        <v>225</v>
      </c>
      <c r="C4" s="388" t="s">
        <v>226</v>
      </c>
      <c r="D4" s="388" t="s">
        <v>227</v>
      </c>
      <c r="E4" s="388" t="s">
        <v>228</v>
      </c>
      <c r="F4" s="388" t="s">
        <v>229</v>
      </c>
      <c r="G4" s="389" t="s">
        <v>230</v>
      </c>
      <c r="H4" s="198" t="s">
        <v>225</v>
      </c>
      <c r="I4" s="199" t="s">
        <v>226</v>
      </c>
      <c r="J4" s="199" t="s">
        <v>227</v>
      </c>
      <c r="K4" s="199" t="s">
        <v>228</v>
      </c>
      <c r="L4" s="199" t="s">
        <v>229</v>
      </c>
      <c r="M4" s="200" t="s">
        <v>230</v>
      </c>
      <c r="N4" s="201" t="s">
        <v>225</v>
      </c>
      <c r="O4" s="199" t="s">
        <v>226</v>
      </c>
      <c r="P4" s="199" t="s">
        <v>227</v>
      </c>
      <c r="Q4" s="199" t="s">
        <v>228</v>
      </c>
      <c r="R4" s="199" t="s">
        <v>229</v>
      </c>
      <c r="S4" s="200" t="s">
        <v>230</v>
      </c>
      <c r="T4" s="201" t="s">
        <v>225</v>
      </c>
      <c r="U4" s="199" t="s">
        <v>226</v>
      </c>
      <c r="V4" s="199" t="s">
        <v>227</v>
      </c>
      <c r="W4" s="199" t="s">
        <v>228</v>
      </c>
      <c r="X4" s="199" t="s">
        <v>229</v>
      </c>
      <c r="Y4" s="200" t="s">
        <v>230</v>
      </c>
      <c r="Z4" s="201" t="s">
        <v>225</v>
      </c>
      <c r="AA4" s="199" t="s">
        <v>226</v>
      </c>
      <c r="AB4" s="199" t="s">
        <v>227</v>
      </c>
      <c r="AC4" s="199" t="s">
        <v>228</v>
      </c>
      <c r="AD4" s="199" t="s">
        <v>229</v>
      </c>
      <c r="AE4" s="200" t="s">
        <v>230</v>
      </c>
      <c r="AF4" s="201" t="s">
        <v>225</v>
      </c>
      <c r="AG4" s="199" t="s">
        <v>226</v>
      </c>
      <c r="AH4" s="199" t="s">
        <v>227</v>
      </c>
      <c r="AI4" s="199" t="s">
        <v>228</v>
      </c>
      <c r="AJ4" s="199" t="s">
        <v>229</v>
      </c>
      <c r="AK4" s="200" t="s">
        <v>230</v>
      </c>
      <c r="AL4" s="201" t="s">
        <v>225</v>
      </c>
      <c r="AM4" s="199" t="s">
        <v>226</v>
      </c>
      <c r="AN4" s="199" t="s">
        <v>227</v>
      </c>
      <c r="AO4" s="199" t="s">
        <v>228</v>
      </c>
      <c r="AP4" s="199" t="s">
        <v>229</v>
      </c>
      <c r="AQ4" s="200" t="s">
        <v>230</v>
      </c>
      <c r="AR4" s="201" t="s">
        <v>225</v>
      </c>
      <c r="AS4" s="199" t="s">
        <v>226</v>
      </c>
      <c r="AT4" s="199" t="s">
        <v>227</v>
      </c>
      <c r="AU4" s="199" t="s">
        <v>228</v>
      </c>
      <c r="AV4" s="199" t="s">
        <v>229</v>
      </c>
      <c r="AW4" s="200" t="s">
        <v>230</v>
      </c>
      <c r="AX4" s="390" t="s">
        <v>225</v>
      </c>
      <c r="AY4" s="388" t="s">
        <v>226</v>
      </c>
      <c r="AZ4" s="388" t="s">
        <v>227</v>
      </c>
      <c r="BA4" s="388" t="s">
        <v>228</v>
      </c>
      <c r="BB4" s="388" t="s">
        <v>229</v>
      </c>
      <c r="BC4" s="389" t="s">
        <v>230</v>
      </c>
      <c r="BD4" s="201" t="s">
        <v>225</v>
      </c>
      <c r="BE4" s="199" t="s">
        <v>226</v>
      </c>
      <c r="BF4" s="199" t="s">
        <v>227</v>
      </c>
      <c r="BG4" s="199" t="s">
        <v>228</v>
      </c>
      <c r="BH4" s="199" t="s">
        <v>229</v>
      </c>
      <c r="BI4" s="200" t="s">
        <v>230</v>
      </c>
      <c r="BJ4" s="201" t="s">
        <v>225</v>
      </c>
      <c r="BK4" s="199" t="s">
        <v>226</v>
      </c>
      <c r="BL4" s="199" t="s">
        <v>227</v>
      </c>
      <c r="BM4" s="199" t="s">
        <v>228</v>
      </c>
      <c r="BN4" s="199" t="s">
        <v>229</v>
      </c>
      <c r="BO4" s="200" t="s">
        <v>230</v>
      </c>
      <c r="BP4" s="201" t="s">
        <v>225</v>
      </c>
      <c r="BQ4" s="199" t="s">
        <v>226</v>
      </c>
      <c r="BR4" s="199" t="s">
        <v>227</v>
      </c>
      <c r="BS4" s="199" t="s">
        <v>228</v>
      </c>
      <c r="BT4" s="199" t="s">
        <v>229</v>
      </c>
      <c r="BU4" s="200" t="s">
        <v>230</v>
      </c>
      <c r="BV4" s="201" t="s">
        <v>225</v>
      </c>
      <c r="BW4" s="199" t="s">
        <v>226</v>
      </c>
      <c r="BX4" s="199" t="s">
        <v>227</v>
      </c>
      <c r="BY4" s="199" t="s">
        <v>228</v>
      </c>
      <c r="BZ4" s="199" t="s">
        <v>229</v>
      </c>
      <c r="CA4" s="200" t="s">
        <v>230</v>
      </c>
      <c r="CB4" s="201" t="s">
        <v>225</v>
      </c>
      <c r="CC4" s="199" t="s">
        <v>226</v>
      </c>
      <c r="CD4" s="199" t="s">
        <v>227</v>
      </c>
      <c r="CE4" s="199" t="s">
        <v>228</v>
      </c>
      <c r="CF4" s="199" t="s">
        <v>229</v>
      </c>
      <c r="CG4" s="200" t="s">
        <v>230</v>
      </c>
    </row>
    <row r="5" spans="1:85" ht="45" x14ac:dyDescent="0.25">
      <c r="A5" s="11" t="s">
        <v>69</v>
      </c>
      <c r="B5" s="406">
        <v>7.4999999999999997E-3</v>
      </c>
      <c r="C5" s="404">
        <v>7500</v>
      </c>
      <c r="D5" s="405"/>
      <c r="E5" s="139">
        <v>2.5000000000000001E-3</v>
      </c>
      <c r="F5" s="404">
        <v>2500</v>
      </c>
      <c r="G5" s="407"/>
      <c r="H5" s="289">
        <v>2E-3</v>
      </c>
      <c r="I5" s="21">
        <v>2000</v>
      </c>
      <c r="J5" s="302"/>
      <c r="K5" s="303">
        <v>1.5E-3</v>
      </c>
      <c r="L5" s="21">
        <v>1200</v>
      </c>
      <c r="M5" s="75"/>
      <c r="N5" s="289">
        <v>1.6999999999999999E-3</v>
      </c>
      <c r="O5" s="21">
        <v>4950</v>
      </c>
      <c r="P5" s="302"/>
      <c r="Q5" s="303">
        <v>1.1999999999999999E-3</v>
      </c>
      <c r="R5" s="21">
        <v>3200</v>
      </c>
      <c r="S5" s="75"/>
      <c r="T5" s="289">
        <v>2.5000000000000001E-3</v>
      </c>
      <c r="U5" s="21">
        <v>6500</v>
      </c>
      <c r="V5" s="302"/>
      <c r="W5" s="303">
        <v>1.1000000000000001E-3</v>
      </c>
      <c r="X5" s="21">
        <v>3000</v>
      </c>
      <c r="Y5" s="75"/>
      <c r="Z5" s="129">
        <v>3.0999999999999999E-3</v>
      </c>
      <c r="AA5" s="306">
        <v>2750</v>
      </c>
      <c r="AB5" s="307"/>
      <c r="AC5" s="303">
        <v>1.9E-3</v>
      </c>
      <c r="AD5" s="306">
        <v>1650</v>
      </c>
      <c r="AE5" s="34"/>
      <c r="AF5" s="289">
        <v>2E-3</v>
      </c>
      <c r="AG5" s="21">
        <v>3500</v>
      </c>
      <c r="AH5" s="302"/>
      <c r="AI5" s="303">
        <v>1E-3</v>
      </c>
      <c r="AJ5" s="21">
        <v>450</v>
      </c>
      <c r="AK5" s="75"/>
      <c r="AL5" s="289">
        <v>2.5000000000000001E-3</v>
      </c>
      <c r="AM5" s="21">
        <v>975</v>
      </c>
      <c r="AN5" s="302"/>
      <c r="AO5" s="309">
        <v>7.5000000000000002E-4</v>
      </c>
      <c r="AP5" s="21">
        <v>300</v>
      </c>
      <c r="AQ5" s="75"/>
      <c r="AR5" s="289">
        <v>1.1999999999999999E-3</v>
      </c>
      <c r="AS5" s="60">
        <v>2500</v>
      </c>
      <c r="AT5" s="302"/>
      <c r="AU5" s="303">
        <v>6.9999999999999999E-4</v>
      </c>
      <c r="AV5" s="60">
        <v>1500</v>
      </c>
      <c r="AW5" s="75"/>
      <c r="AX5" s="289">
        <v>1.8E-3</v>
      </c>
      <c r="AY5" s="21">
        <v>3000</v>
      </c>
      <c r="AZ5" s="302"/>
      <c r="BA5" s="309">
        <v>1.4499999999999999E-3</v>
      </c>
      <c r="BB5" s="21">
        <v>2000</v>
      </c>
      <c r="BC5" s="75"/>
      <c r="BD5" s="289">
        <v>2E-3</v>
      </c>
      <c r="BE5" s="306">
        <v>1150</v>
      </c>
      <c r="BF5" s="307"/>
      <c r="BG5" s="303">
        <v>1E-3</v>
      </c>
      <c r="BH5" s="311">
        <v>550</v>
      </c>
      <c r="BI5" s="312"/>
      <c r="BJ5" s="129">
        <v>2.5000000000000001E-3</v>
      </c>
      <c r="BK5" s="306">
        <v>10000</v>
      </c>
      <c r="BL5" s="307"/>
      <c r="BM5" s="303">
        <v>1.5E-3</v>
      </c>
      <c r="BN5" s="306">
        <v>6935</v>
      </c>
      <c r="BO5" s="34"/>
      <c r="BP5" s="289">
        <v>1.2999999999999999E-3</v>
      </c>
      <c r="BQ5" s="21">
        <v>650</v>
      </c>
      <c r="BR5" s="302"/>
      <c r="BS5" s="303">
        <v>1.2999999999999999E-3</v>
      </c>
      <c r="BT5" s="21">
        <v>650</v>
      </c>
      <c r="BU5" s="75"/>
      <c r="BV5" s="289">
        <v>1.8E-3</v>
      </c>
      <c r="BW5" s="306">
        <v>3500</v>
      </c>
      <c r="BX5" s="307"/>
      <c r="BY5" s="303">
        <v>1.1999999999999999E-3</v>
      </c>
      <c r="BZ5" s="306">
        <v>3500</v>
      </c>
      <c r="CA5" s="34"/>
      <c r="CB5" s="289">
        <v>2E-3</v>
      </c>
      <c r="CC5" s="21">
        <v>2000</v>
      </c>
      <c r="CD5" s="302"/>
      <c r="CE5" s="303">
        <v>1E-3</v>
      </c>
      <c r="CF5" s="21">
        <v>1000</v>
      </c>
      <c r="CG5" s="75"/>
    </row>
    <row r="6" spans="1:85" ht="30.75" thickBot="1" x14ac:dyDescent="0.3">
      <c r="A6" s="12" t="s">
        <v>70</v>
      </c>
      <c r="B6" s="281">
        <v>1.6999999999999999E-3</v>
      </c>
      <c r="C6" s="39"/>
      <c r="D6" s="308">
        <v>25500</v>
      </c>
      <c r="E6" s="194">
        <v>5.0000000000000001E-4</v>
      </c>
      <c r="F6" s="39"/>
      <c r="G6" s="316">
        <v>7500</v>
      </c>
      <c r="H6" s="281">
        <v>1.4E-3</v>
      </c>
      <c r="I6" s="135"/>
      <c r="J6" s="304">
        <v>11000</v>
      </c>
      <c r="K6" s="194">
        <v>1E-3</v>
      </c>
      <c r="L6" s="135"/>
      <c r="M6" s="24">
        <v>6000</v>
      </c>
      <c r="N6" s="281">
        <v>1.1999999999999999E-3</v>
      </c>
      <c r="O6" s="135"/>
      <c r="P6" s="304">
        <v>18000</v>
      </c>
      <c r="Q6" s="194">
        <v>8.9999999999999998E-4</v>
      </c>
      <c r="R6" s="135"/>
      <c r="S6" s="24">
        <v>12000</v>
      </c>
      <c r="T6" s="281">
        <v>1.2999999999999999E-3</v>
      </c>
      <c r="U6" s="135"/>
      <c r="V6" s="304">
        <v>19500</v>
      </c>
      <c r="W6" s="305">
        <v>5.8E-4</v>
      </c>
      <c r="X6" s="135"/>
      <c r="Y6" s="24">
        <v>8700</v>
      </c>
      <c r="Z6" s="131">
        <v>1.9E-3</v>
      </c>
      <c r="AA6" s="39"/>
      <c r="AB6" s="308">
        <v>18000</v>
      </c>
      <c r="AC6" s="194">
        <v>1.1000000000000001E-3</v>
      </c>
      <c r="AD6" s="39"/>
      <c r="AE6" s="24">
        <v>9000</v>
      </c>
      <c r="AF6" s="281">
        <v>1.5E-3</v>
      </c>
      <c r="AG6" s="135"/>
      <c r="AH6" s="304">
        <v>30000</v>
      </c>
      <c r="AI6" s="194">
        <v>8.0000000000000004E-4</v>
      </c>
      <c r="AJ6" s="135"/>
      <c r="AK6" s="24">
        <v>12000</v>
      </c>
      <c r="AL6" s="281">
        <v>8.9999999999999998E-4</v>
      </c>
      <c r="AM6" s="135"/>
      <c r="AN6" s="304">
        <v>13500</v>
      </c>
      <c r="AO6" s="305">
        <v>2.5000000000000001E-4</v>
      </c>
      <c r="AP6" s="135"/>
      <c r="AQ6" s="24">
        <v>4000</v>
      </c>
      <c r="AR6" s="281">
        <v>8.0000000000000004E-4</v>
      </c>
      <c r="AS6" s="135"/>
      <c r="AT6" s="310">
        <v>9000</v>
      </c>
      <c r="AU6" s="194">
        <v>4.0000000000000002E-4</v>
      </c>
      <c r="AV6" s="135"/>
      <c r="AW6" s="61">
        <v>4750</v>
      </c>
      <c r="AX6" s="281">
        <v>1.2999999999999999E-3</v>
      </c>
      <c r="AY6" s="135"/>
      <c r="AZ6" s="304">
        <v>15000</v>
      </c>
      <c r="BA6" s="305">
        <v>1E-3</v>
      </c>
      <c r="BB6" s="135"/>
      <c r="BC6" s="24">
        <v>6000</v>
      </c>
      <c r="BD6" s="281">
        <v>1E-3</v>
      </c>
      <c r="BE6" s="39"/>
      <c r="BF6" s="308">
        <v>20000</v>
      </c>
      <c r="BG6" s="194">
        <v>5.0000000000000001E-4</v>
      </c>
      <c r="BH6" s="313"/>
      <c r="BI6" s="314">
        <v>5000</v>
      </c>
      <c r="BJ6" s="131">
        <v>2E-3</v>
      </c>
      <c r="BK6" s="39"/>
      <c r="BL6" s="315">
        <v>17447</v>
      </c>
      <c r="BM6" s="194">
        <v>1.2999999999999999E-3</v>
      </c>
      <c r="BN6" s="39"/>
      <c r="BO6" s="316">
        <v>11680</v>
      </c>
      <c r="BP6" s="281">
        <v>6.9999999999999999E-4</v>
      </c>
      <c r="BQ6" s="135"/>
      <c r="BR6" s="304">
        <v>7000</v>
      </c>
      <c r="BS6" s="194">
        <v>6.9999999999999999E-4</v>
      </c>
      <c r="BT6" s="135"/>
      <c r="BU6" s="24">
        <v>7000</v>
      </c>
      <c r="BV6" s="281">
        <v>8.0000000000000004E-4</v>
      </c>
      <c r="BW6" s="39"/>
      <c r="BX6" s="308">
        <v>7500</v>
      </c>
      <c r="BY6" s="305">
        <v>5.5000000000000003E-4</v>
      </c>
      <c r="BZ6" s="39"/>
      <c r="CA6" s="111">
        <v>7500</v>
      </c>
      <c r="CB6" s="281">
        <v>1.5E-3</v>
      </c>
      <c r="CC6" s="135"/>
      <c r="CD6" s="304">
        <v>22500</v>
      </c>
      <c r="CE6" s="194">
        <v>6.9999999999999999E-4</v>
      </c>
      <c r="CF6" s="135"/>
      <c r="CG6" s="24">
        <v>10500</v>
      </c>
    </row>
  </sheetData>
  <sortState xmlns:xlrd2="http://schemas.microsoft.com/office/spreadsheetml/2017/richdata2" ref="H3:H14">
    <sortCondition ref="H3"/>
  </sortState>
  <mergeCells count="15">
    <mergeCell ref="BV3:CA3"/>
    <mergeCell ref="CB3:CG3"/>
    <mergeCell ref="N3:S3"/>
    <mergeCell ref="H3:M3"/>
    <mergeCell ref="T3:Y3"/>
    <mergeCell ref="Z3:AE3"/>
    <mergeCell ref="AF3:AK3"/>
    <mergeCell ref="AL3:AQ3"/>
    <mergeCell ref="A1:I1"/>
    <mergeCell ref="AR3:AW3"/>
    <mergeCell ref="BD3:BI3"/>
    <mergeCell ref="BJ3:BO3"/>
    <mergeCell ref="BP3:BU3"/>
    <mergeCell ref="B3:G3"/>
    <mergeCell ref="AX3:BC3"/>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U6"/>
  <sheetViews>
    <sheetView zoomScale="80" zoomScaleNormal="80" workbookViewId="0">
      <selection activeCell="B4" sqref="B4"/>
    </sheetView>
  </sheetViews>
  <sheetFormatPr defaultRowHeight="15" x14ac:dyDescent="0.25"/>
  <cols>
    <col min="1" max="1" width="14.85546875" customWidth="1"/>
    <col min="2" max="2" width="14" customWidth="1"/>
    <col min="3" max="3" width="10.85546875" bestFit="1" customWidth="1"/>
    <col min="4" max="4" width="12" bestFit="1" customWidth="1"/>
    <col min="6" max="7" width="10.85546875" bestFit="1" customWidth="1"/>
    <col min="8" max="8" width="13.5703125" customWidth="1"/>
    <col min="9" max="9" width="10.85546875" bestFit="1" customWidth="1"/>
    <col min="10" max="10" width="12" bestFit="1" customWidth="1"/>
    <col min="12" max="12" width="10.85546875" bestFit="1" customWidth="1"/>
    <col min="13" max="13" width="13.140625" bestFit="1" customWidth="1"/>
    <col min="14" max="14" width="13.5703125" customWidth="1"/>
    <col min="15" max="15" width="10.85546875" bestFit="1" customWidth="1"/>
    <col min="16" max="16" width="12.42578125" bestFit="1" customWidth="1"/>
    <col min="18" max="19" width="10.85546875" bestFit="1" customWidth="1"/>
    <col min="20" max="20" width="13.42578125" customWidth="1"/>
    <col min="21" max="21" width="10.85546875" bestFit="1" customWidth="1"/>
    <col min="24" max="24" width="9.85546875" bestFit="1" customWidth="1"/>
    <col min="25" max="25" width="10.85546875" bestFit="1" customWidth="1"/>
    <col min="26" max="26" width="14" customWidth="1"/>
    <col min="28" max="28" width="12.42578125" bestFit="1" customWidth="1"/>
    <col min="31" max="31" width="10.85546875" bestFit="1" customWidth="1"/>
    <col min="32" max="32" width="13.85546875" customWidth="1"/>
    <col min="33" max="34" width="10.85546875" bestFit="1" customWidth="1"/>
    <col min="36" max="36" width="9.85546875" bestFit="1" customWidth="1"/>
    <col min="37" max="37" width="10.28515625" bestFit="1" customWidth="1"/>
    <col min="39" max="39" width="10.85546875" bestFit="1" customWidth="1"/>
    <col min="40" max="40" width="12" bestFit="1" customWidth="1"/>
    <col min="42" max="43" width="10.85546875" bestFit="1" customWidth="1"/>
    <col min="45" max="45" width="10.85546875" bestFit="1" customWidth="1"/>
    <col min="49" max="49" width="10.85546875" bestFit="1" customWidth="1"/>
    <col min="51" max="51" width="10.85546875" bestFit="1" customWidth="1"/>
    <col min="54" max="54" width="9.85546875" bestFit="1" customWidth="1"/>
    <col min="55" max="55" width="10.85546875" bestFit="1" customWidth="1"/>
    <col min="58" max="58" width="10.85546875" bestFit="1" customWidth="1"/>
    <col min="61" max="61" width="10.85546875" bestFit="1" customWidth="1"/>
    <col min="63" max="63" width="10.85546875" bestFit="1" customWidth="1"/>
    <col min="66" max="66" width="9.85546875" bestFit="1" customWidth="1"/>
    <col min="69" max="69" width="10.85546875" bestFit="1" customWidth="1"/>
    <col min="70" max="70" width="12" bestFit="1" customWidth="1"/>
    <col min="72" max="72" width="10.85546875" bestFit="1" customWidth="1"/>
    <col min="73" max="73" width="12" bestFit="1" customWidth="1"/>
  </cols>
  <sheetData>
    <row r="1" spans="1:73" ht="19.5" customHeight="1" thickBot="1" x14ac:dyDescent="0.3">
      <c r="A1" s="420" t="s">
        <v>232</v>
      </c>
      <c r="B1" s="421"/>
      <c r="C1" s="421"/>
      <c r="D1" s="421"/>
      <c r="E1" s="421"/>
      <c r="F1" s="421"/>
      <c r="G1" s="421"/>
      <c r="H1" s="421"/>
      <c r="I1" s="427"/>
    </row>
    <row r="2" spans="1:73" ht="15.75" thickBot="1" x14ac:dyDescent="0.3"/>
    <row r="3" spans="1:73" ht="15.75" thickBot="1" x14ac:dyDescent="0.3">
      <c r="A3" s="46"/>
      <c r="B3" s="464" t="s">
        <v>341</v>
      </c>
      <c r="C3" s="465"/>
      <c r="D3" s="465"/>
      <c r="E3" s="465"/>
      <c r="F3" s="465"/>
      <c r="G3" s="466"/>
      <c r="H3" s="464" t="s">
        <v>342</v>
      </c>
      <c r="I3" s="465"/>
      <c r="J3" s="465"/>
      <c r="K3" s="465"/>
      <c r="L3" s="465"/>
      <c r="M3" s="466"/>
      <c r="N3" s="464" t="s">
        <v>223</v>
      </c>
      <c r="O3" s="465"/>
      <c r="P3" s="465"/>
      <c r="Q3" s="465"/>
      <c r="R3" s="465"/>
      <c r="S3" s="466"/>
      <c r="T3" s="464" t="s">
        <v>92</v>
      </c>
      <c r="U3" s="465"/>
      <c r="V3" s="465"/>
      <c r="W3" s="465"/>
      <c r="X3" s="465"/>
      <c r="Y3" s="466"/>
      <c r="Z3" s="464" t="s">
        <v>221</v>
      </c>
      <c r="AA3" s="465"/>
      <c r="AB3" s="465"/>
      <c r="AC3" s="465"/>
      <c r="AD3" s="465"/>
      <c r="AE3" s="466"/>
      <c r="AF3" s="464" t="s">
        <v>222</v>
      </c>
      <c r="AG3" s="465"/>
      <c r="AH3" s="465"/>
      <c r="AI3" s="465"/>
      <c r="AJ3" s="465"/>
      <c r="AK3" s="466"/>
      <c r="AL3" s="464" t="s">
        <v>340</v>
      </c>
      <c r="AM3" s="465"/>
      <c r="AN3" s="465"/>
      <c r="AO3" s="465"/>
      <c r="AP3" s="465"/>
      <c r="AQ3" s="466"/>
      <c r="AR3" s="464" t="s">
        <v>343</v>
      </c>
      <c r="AS3" s="465"/>
      <c r="AT3" s="465"/>
      <c r="AU3" s="465"/>
      <c r="AV3" s="465"/>
      <c r="AW3" s="466"/>
      <c r="AX3" s="464" t="s">
        <v>13</v>
      </c>
      <c r="AY3" s="465"/>
      <c r="AZ3" s="465"/>
      <c r="BA3" s="465"/>
      <c r="BB3" s="465"/>
      <c r="BC3" s="466"/>
      <c r="BD3" s="464" t="s">
        <v>1</v>
      </c>
      <c r="BE3" s="465"/>
      <c r="BF3" s="465"/>
      <c r="BG3" s="465"/>
      <c r="BH3" s="465"/>
      <c r="BI3" s="466"/>
      <c r="BJ3" s="464" t="s">
        <v>5</v>
      </c>
      <c r="BK3" s="465"/>
      <c r="BL3" s="465"/>
      <c r="BM3" s="465"/>
      <c r="BN3" s="465"/>
      <c r="BO3" s="466"/>
      <c r="BP3" s="464" t="s">
        <v>333</v>
      </c>
      <c r="BQ3" s="465"/>
      <c r="BR3" s="465"/>
      <c r="BS3" s="465"/>
      <c r="BT3" s="465"/>
      <c r="BU3" s="466"/>
    </row>
    <row r="4" spans="1:73" ht="120.75" thickBot="1" x14ac:dyDescent="0.3">
      <c r="A4" s="47" t="s">
        <v>21</v>
      </c>
      <c r="B4" s="387" t="s">
        <v>225</v>
      </c>
      <c r="C4" s="388" t="s">
        <v>226</v>
      </c>
      <c r="D4" s="388" t="s">
        <v>227</v>
      </c>
      <c r="E4" s="388" t="s">
        <v>228</v>
      </c>
      <c r="F4" s="388" t="s">
        <v>229</v>
      </c>
      <c r="G4" s="389" t="s">
        <v>230</v>
      </c>
      <c r="H4" s="387" t="s">
        <v>225</v>
      </c>
      <c r="I4" s="388" t="s">
        <v>226</v>
      </c>
      <c r="J4" s="388" t="s">
        <v>227</v>
      </c>
      <c r="K4" s="388" t="s">
        <v>228</v>
      </c>
      <c r="L4" s="388" t="s">
        <v>229</v>
      </c>
      <c r="M4" s="389" t="s">
        <v>230</v>
      </c>
      <c r="N4" s="198" t="s">
        <v>225</v>
      </c>
      <c r="O4" s="199" t="s">
        <v>226</v>
      </c>
      <c r="P4" s="199" t="s">
        <v>227</v>
      </c>
      <c r="Q4" s="199" t="s">
        <v>228</v>
      </c>
      <c r="R4" s="199" t="s">
        <v>229</v>
      </c>
      <c r="S4" s="200" t="s">
        <v>230</v>
      </c>
      <c r="T4" s="387" t="s">
        <v>225</v>
      </c>
      <c r="U4" s="388" t="s">
        <v>226</v>
      </c>
      <c r="V4" s="388" t="s">
        <v>227</v>
      </c>
      <c r="W4" s="388" t="s">
        <v>228</v>
      </c>
      <c r="X4" s="388" t="s">
        <v>229</v>
      </c>
      <c r="Y4" s="389" t="s">
        <v>230</v>
      </c>
      <c r="Z4" s="198" t="s">
        <v>225</v>
      </c>
      <c r="AA4" s="199" t="s">
        <v>226</v>
      </c>
      <c r="AB4" s="199" t="s">
        <v>227</v>
      </c>
      <c r="AC4" s="199" t="s">
        <v>228</v>
      </c>
      <c r="AD4" s="199" t="s">
        <v>229</v>
      </c>
      <c r="AE4" s="200" t="s">
        <v>230</v>
      </c>
      <c r="AF4" s="198" t="s">
        <v>225</v>
      </c>
      <c r="AG4" s="199" t="s">
        <v>226</v>
      </c>
      <c r="AH4" s="199" t="s">
        <v>227</v>
      </c>
      <c r="AI4" s="199" t="s">
        <v>228</v>
      </c>
      <c r="AJ4" s="199" t="s">
        <v>229</v>
      </c>
      <c r="AK4" s="200" t="s">
        <v>230</v>
      </c>
      <c r="AL4" s="387" t="s">
        <v>225</v>
      </c>
      <c r="AM4" s="388" t="s">
        <v>226</v>
      </c>
      <c r="AN4" s="388" t="s">
        <v>227</v>
      </c>
      <c r="AO4" s="388" t="s">
        <v>228</v>
      </c>
      <c r="AP4" s="388" t="s">
        <v>229</v>
      </c>
      <c r="AQ4" s="389" t="s">
        <v>230</v>
      </c>
      <c r="AR4" s="198" t="s">
        <v>225</v>
      </c>
      <c r="AS4" s="199" t="s">
        <v>226</v>
      </c>
      <c r="AT4" s="199" t="s">
        <v>227</v>
      </c>
      <c r="AU4" s="199" t="s">
        <v>228</v>
      </c>
      <c r="AV4" s="199" t="s">
        <v>229</v>
      </c>
      <c r="AW4" s="200" t="s">
        <v>230</v>
      </c>
      <c r="AX4" s="387" t="s">
        <v>225</v>
      </c>
      <c r="AY4" s="388" t="s">
        <v>226</v>
      </c>
      <c r="AZ4" s="388" t="s">
        <v>227</v>
      </c>
      <c r="BA4" s="388" t="s">
        <v>228</v>
      </c>
      <c r="BB4" s="388" t="s">
        <v>229</v>
      </c>
      <c r="BC4" s="389" t="s">
        <v>230</v>
      </c>
      <c r="BD4" s="198" t="s">
        <v>225</v>
      </c>
      <c r="BE4" s="199" t="s">
        <v>226</v>
      </c>
      <c r="BF4" s="199" t="s">
        <v>227</v>
      </c>
      <c r="BG4" s="199" t="s">
        <v>228</v>
      </c>
      <c r="BH4" s="199" t="s">
        <v>229</v>
      </c>
      <c r="BI4" s="200" t="s">
        <v>230</v>
      </c>
      <c r="BJ4" s="198" t="s">
        <v>225</v>
      </c>
      <c r="BK4" s="199" t="s">
        <v>226</v>
      </c>
      <c r="BL4" s="199" t="s">
        <v>227</v>
      </c>
      <c r="BM4" s="199" t="s">
        <v>228</v>
      </c>
      <c r="BN4" s="199" t="s">
        <v>229</v>
      </c>
      <c r="BO4" s="200" t="s">
        <v>230</v>
      </c>
      <c r="BP4" s="387" t="s">
        <v>225</v>
      </c>
      <c r="BQ4" s="388" t="s">
        <v>226</v>
      </c>
      <c r="BR4" s="388" t="s">
        <v>227</v>
      </c>
      <c r="BS4" s="388" t="s">
        <v>228</v>
      </c>
      <c r="BT4" s="388" t="s">
        <v>229</v>
      </c>
      <c r="BU4" s="389" t="s">
        <v>230</v>
      </c>
    </row>
    <row r="5" spans="1:73" ht="45" x14ac:dyDescent="0.25">
      <c r="A5" s="11" t="s">
        <v>69</v>
      </c>
      <c r="B5" s="289">
        <v>3.5000000000000001E-3</v>
      </c>
      <c r="C5" s="306">
        <v>6000</v>
      </c>
      <c r="D5" s="307"/>
      <c r="E5" s="303">
        <v>2.5000000000000001E-3</v>
      </c>
      <c r="F5" s="306">
        <v>3500</v>
      </c>
      <c r="G5" s="296"/>
      <c r="H5" s="289">
        <v>1.6999999999999999E-3</v>
      </c>
      <c r="I5" s="21">
        <v>4950</v>
      </c>
      <c r="J5" s="302"/>
      <c r="K5" s="303">
        <v>1.1999999999999999E-3</v>
      </c>
      <c r="L5" s="21">
        <v>3200</v>
      </c>
      <c r="M5" s="75"/>
      <c r="N5" s="289">
        <v>2.5000000000000001E-3</v>
      </c>
      <c r="O5" s="21">
        <v>6500</v>
      </c>
      <c r="P5" s="302"/>
      <c r="Q5" s="303">
        <v>1.1000000000000001E-3</v>
      </c>
      <c r="R5" s="21">
        <v>3000</v>
      </c>
      <c r="S5" s="75"/>
      <c r="T5" s="309">
        <v>3.0999999999999999E-3</v>
      </c>
      <c r="U5" s="306">
        <v>2750</v>
      </c>
      <c r="V5" s="307"/>
      <c r="W5" s="303">
        <v>1.9E-3</v>
      </c>
      <c r="X5" s="306">
        <v>1650</v>
      </c>
      <c r="Y5" s="307"/>
      <c r="Z5" s="289">
        <v>2.5000000000000001E-3</v>
      </c>
      <c r="AA5" s="21">
        <v>975</v>
      </c>
      <c r="AB5" s="302"/>
      <c r="AC5" s="309">
        <v>7.5000000000000002E-4</v>
      </c>
      <c r="AD5" s="21">
        <v>300</v>
      </c>
      <c r="AE5" s="75"/>
      <c r="AF5" s="289">
        <v>1.1999999999999999E-3</v>
      </c>
      <c r="AG5" s="60">
        <v>2500</v>
      </c>
      <c r="AH5" s="302"/>
      <c r="AI5" s="303">
        <v>6.9999999999999999E-4</v>
      </c>
      <c r="AJ5" s="60">
        <v>1500</v>
      </c>
      <c r="AK5" s="75"/>
      <c r="AL5" s="309">
        <v>1.8E-3</v>
      </c>
      <c r="AM5" s="21">
        <v>3000</v>
      </c>
      <c r="AN5" s="302"/>
      <c r="AO5" s="309">
        <v>1.4499999999999999E-3</v>
      </c>
      <c r="AP5" s="21">
        <v>2000</v>
      </c>
      <c r="AQ5" s="302"/>
      <c r="AR5" s="289">
        <v>2E-3</v>
      </c>
      <c r="AS5" s="306">
        <v>1150</v>
      </c>
      <c r="AT5" s="307"/>
      <c r="AU5" s="303">
        <v>1E-3</v>
      </c>
      <c r="AV5" s="311">
        <v>550</v>
      </c>
      <c r="AW5" s="312"/>
      <c r="AX5" s="303">
        <v>2.5000000000000001E-3</v>
      </c>
      <c r="AY5" s="306">
        <v>11169</v>
      </c>
      <c r="AZ5" s="307"/>
      <c r="BA5" s="303">
        <v>1.5E-3</v>
      </c>
      <c r="BB5" s="306">
        <v>7738</v>
      </c>
      <c r="BC5" s="307"/>
      <c r="BD5" s="289">
        <v>1.2999999999999999E-3</v>
      </c>
      <c r="BE5" s="21">
        <v>650</v>
      </c>
      <c r="BF5" s="302"/>
      <c r="BG5" s="303">
        <v>1.2999999999999999E-3</v>
      </c>
      <c r="BH5" s="21">
        <v>650</v>
      </c>
      <c r="BI5" s="75"/>
      <c r="BJ5" s="317">
        <v>1.8E-3</v>
      </c>
      <c r="BK5" s="318">
        <v>3500</v>
      </c>
      <c r="BL5" s="319"/>
      <c r="BM5" s="320">
        <v>1.1999999999999999E-3</v>
      </c>
      <c r="BN5" s="318">
        <v>3500</v>
      </c>
      <c r="BO5" s="321"/>
      <c r="BP5" s="289">
        <v>2E-3</v>
      </c>
      <c r="BQ5" s="21">
        <v>2000</v>
      </c>
      <c r="BR5" s="302"/>
      <c r="BS5" s="303">
        <v>1E-3</v>
      </c>
      <c r="BT5" s="21">
        <v>1000</v>
      </c>
      <c r="BU5" s="75"/>
    </row>
    <row r="6" spans="1:73" ht="30.75" thickBot="1" x14ac:dyDescent="0.3">
      <c r="A6" s="12" t="s">
        <v>70</v>
      </c>
      <c r="B6" s="281">
        <v>1.6999999999999999E-3</v>
      </c>
      <c r="C6" s="39"/>
      <c r="D6" s="308">
        <v>22000</v>
      </c>
      <c r="E6" s="194">
        <v>8.9999999999999998E-4</v>
      </c>
      <c r="F6" s="39"/>
      <c r="G6" s="408">
        <v>13500</v>
      </c>
      <c r="H6" s="281">
        <v>1.1999999999999999E-3</v>
      </c>
      <c r="I6" s="135"/>
      <c r="J6" s="304">
        <v>18000</v>
      </c>
      <c r="K6" s="194">
        <v>8.9999999999999998E-4</v>
      </c>
      <c r="L6" s="135"/>
      <c r="M6" s="24">
        <v>12000</v>
      </c>
      <c r="N6" s="281">
        <v>1.2999999999999999E-3</v>
      </c>
      <c r="O6" s="135"/>
      <c r="P6" s="304">
        <v>19500</v>
      </c>
      <c r="Q6" s="305">
        <v>5.8E-4</v>
      </c>
      <c r="R6" s="135"/>
      <c r="S6" s="24">
        <v>8700</v>
      </c>
      <c r="T6" s="305">
        <v>1.9E-3</v>
      </c>
      <c r="U6" s="39"/>
      <c r="V6" s="308">
        <v>18000</v>
      </c>
      <c r="W6" s="194">
        <v>1.1000000000000001E-3</v>
      </c>
      <c r="X6" s="39"/>
      <c r="Y6" s="304">
        <v>9000</v>
      </c>
      <c r="Z6" s="281">
        <v>8.9999999999999998E-4</v>
      </c>
      <c r="AA6" s="135"/>
      <c r="AB6" s="304">
        <v>13500</v>
      </c>
      <c r="AC6" s="305">
        <v>2.5000000000000001E-4</v>
      </c>
      <c r="AD6" s="135"/>
      <c r="AE6" s="24">
        <v>4000</v>
      </c>
      <c r="AF6" s="281">
        <v>8.0000000000000004E-4</v>
      </c>
      <c r="AG6" s="135"/>
      <c r="AH6" s="310">
        <v>9000</v>
      </c>
      <c r="AI6" s="194">
        <v>4.0000000000000002E-4</v>
      </c>
      <c r="AJ6" s="135"/>
      <c r="AK6" s="61">
        <v>4750</v>
      </c>
      <c r="AL6" s="305">
        <v>1.2999999999999999E-3</v>
      </c>
      <c r="AM6" s="135"/>
      <c r="AN6" s="304">
        <v>15000</v>
      </c>
      <c r="AO6" s="305">
        <v>1E-3</v>
      </c>
      <c r="AP6" s="135"/>
      <c r="AQ6" s="304">
        <v>6000</v>
      </c>
      <c r="AR6" s="281">
        <v>1E-3</v>
      </c>
      <c r="AS6" s="39"/>
      <c r="AT6" s="308">
        <v>20000</v>
      </c>
      <c r="AU6" s="194">
        <v>5.0000000000000001E-4</v>
      </c>
      <c r="AV6" s="313"/>
      <c r="AW6" s="314">
        <v>5000</v>
      </c>
      <c r="AX6" s="194">
        <v>2E-3</v>
      </c>
      <c r="AY6" s="39"/>
      <c r="AZ6" s="308">
        <v>20659</v>
      </c>
      <c r="BA6" s="194">
        <v>1.2999999999999999E-3</v>
      </c>
      <c r="BB6" s="39"/>
      <c r="BC6" s="315">
        <v>13724</v>
      </c>
      <c r="BD6" s="281">
        <v>6.9999999999999999E-4</v>
      </c>
      <c r="BE6" s="135"/>
      <c r="BF6" s="304">
        <v>7000</v>
      </c>
      <c r="BG6" s="194">
        <v>6.9999999999999999E-4</v>
      </c>
      <c r="BH6" s="135"/>
      <c r="BI6" s="24">
        <v>7000</v>
      </c>
      <c r="BJ6" s="322">
        <v>8.0000000000000004E-4</v>
      </c>
      <c r="BK6" s="323"/>
      <c r="BL6" s="324">
        <v>7500</v>
      </c>
      <c r="BM6" s="325">
        <v>5.5000000000000003E-4</v>
      </c>
      <c r="BN6" s="323"/>
      <c r="BO6" s="326">
        <v>7500</v>
      </c>
      <c r="BP6" s="281">
        <v>1.5E-3</v>
      </c>
      <c r="BQ6" s="135"/>
      <c r="BR6" s="304">
        <v>22500</v>
      </c>
      <c r="BS6" s="194">
        <v>6.9999999999999999E-4</v>
      </c>
      <c r="BT6" s="135"/>
      <c r="BU6" s="24">
        <v>10500</v>
      </c>
    </row>
  </sheetData>
  <sortState xmlns:xlrd2="http://schemas.microsoft.com/office/spreadsheetml/2017/richdata2" ref="N3:N8">
    <sortCondition ref="N3"/>
  </sortState>
  <mergeCells count="13">
    <mergeCell ref="BP3:BU3"/>
    <mergeCell ref="BD3:BI3"/>
    <mergeCell ref="BJ3:BO3"/>
    <mergeCell ref="A1:I1"/>
    <mergeCell ref="N3:S3"/>
    <mergeCell ref="Z3:AE3"/>
    <mergeCell ref="AF3:AK3"/>
    <mergeCell ref="AR3:AW3"/>
    <mergeCell ref="H3:M3"/>
    <mergeCell ref="B3:G3"/>
    <mergeCell ref="T3:Y3"/>
    <mergeCell ref="AL3:AQ3"/>
    <mergeCell ref="AX3:BC3"/>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6"/>
  <sheetViews>
    <sheetView zoomScale="80" zoomScaleNormal="80" workbookViewId="0">
      <selection activeCell="C12" sqref="C12"/>
    </sheetView>
  </sheetViews>
  <sheetFormatPr defaultRowHeight="15" x14ac:dyDescent="0.25"/>
  <cols>
    <col min="1" max="1" width="176.42578125" bestFit="1" customWidth="1"/>
  </cols>
  <sheetData>
    <row r="1" spans="1:1" x14ac:dyDescent="0.25">
      <c r="A1" s="45" t="s">
        <v>233</v>
      </c>
    </row>
    <row r="2" spans="1:1" x14ac:dyDescent="0.25">
      <c r="A2" s="43" t="s">
        <v>234</v>
      </c>
    </row>
    <row r="3" spans="1:1" x14ac:dyDescent="0.25">
      <c r="A3" s="43" t="s">
        <v>29</v>
      </c>
    </row>
    <row r="4" spans="1:1" x14ac:dyDescent="0.25">
      <c r="A4" s="43" t="s">
        <v>235</v>
      </c>
    </row>
    <row r="5" spans="1:1" x14ac:dyDescent="0.25">
      <c r="A5" s="43" t="s">
        <v>236</v>
      </c>
    </row>
    <row r="6" spans="1:1" x14ac:dyDescent="0.25">
      <c r="A6" s="327" t="s">
        <v>237</v>
      </c>
    </row>
    <row r="7" spans="1:1" x14ac:dyDescent="0.25">
      <c r="A7" s="328" t="s">
        <v>238</v>
      </c>
    </row>
    <row r="8" spans="1:1" x14ac:dyDescent="0.25">
      <c r="A8" s="328" t="s">
        <v>239</v>
      </c>
    </row>
    <row r="9" spans="1:1" x14ac:dyDescent="0.25">
      <c r="A9" s="328" t="s">
        <v>240</v>
      </c>
    </row>
    <row r="10" spans="1:1" x14ac:dyDescent="0.25">
      <c r="A10" s="328" t="s">
        <v>241</v>
      </c>
    </row>
    <row r="11" spans="1:1" ht="45" x14ac:dyDescent="0.25">
      <c r="A11" s="41" t="s">
        <v>37</v>
      </c>
    </row>
    <row r="12" spans="1:1" ht="45" x14ac:dyDescent="0.25">
      <c r="A12" s="329" t="s">
        <v>38</v>
      </c>
    </row>
    <row r="13" spans="1:1" x14ac:dyDescent="0.25">
      <c r="A13" s="43" t="s">
        <v>55</v>
      </c>
    </row>
    <row r="14" spans="1:1" x14ac:dyDescent="0.25">
      <c r="A14" s="41" t="s">
        <v>242</v>
      </c>
    </row>
    <row r="15" spans="1:1" x14ac:dyDescent="0.25">
      <c r="A15" s="41" t="s">
        <v>243</v>
      </c>
    </row>
    <row r="16" spans="1:1" ht="30" x14ac:dyDescent="0.25">
      <c r="A16" s="294" t="s">
        <v>244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7"/>
  <sheetViews>
    <sheetView zoomScale="80" zoomScaleNormal="80" workbookViewId="0">
      <selection activeCell="B3" sqref="B3:I3"/>
    </sheetView>
  </sheetViews>
  <sheetFormatPr defaultRowHeight="15" x14ac:dyDescent="0.25"/>
  <cols>
    <col min="1" max="1" width="26.85546875" customWidth="1"/>
    <col min="2" max="3" width="20.5703125" customWidth="1"/>
    <col min="4" max="4" width="20" bestFit="1" customWidth="1"/>
    <col min="5" max="5" width="20.85546875" customWidth="1"/>
    <col min="6" max="6" width="20.5703125" customWidth="1"/>
    <col min="7" max="7" width="20.42578125" customWidth="1"/>
    <col min="8" max="8" width="20.28515625" customWidth="1"/>
    <col min="9" max="9" width="20.5703125" bestFit="1" customWidth="1"/>
  </cols>
  <sheetData>
    <row r="1" spans="1:9" ht="19.5" customHeight="1" thickBot="1" x14ac:dyDescent="0.3">
      <c r="A1" s="420" t="s">
        <v>260</v>
      </c>
      <c r="B1" s="421"/>
      <c r="C1" s="421"/>
      <c r="D1" s="427"/>
    </row>
    <row r="2" spans="1:9" ht="15.75" thickBot="1" x14ac:dyDescent="0.3"/>
    <row r="3" spans="1:9" ht="30.75" thickBot="1" x14ac:dyDescent="0.3">
      <c r="A3" s="444"/>
      <c r="B3" s="330" t="s">
        <v>165</v>
      </c>
      <c r="C3" s="331" t="s">
        <v>247</v>
      </c>
      <c r="D3" s="331" t="s">
        <v>245</v>
      </c>
      <c r="E3" s="331" t="s">
        <v>249</v>
      </c>
      <c r="F3" s="332" t="s">
        <v>251</v>
      </c>
      <c r="G3" s="331" t="s">
        <v>250</v>
      </c>
      <c r="H3" s="331" t="s">
        <v>248</v>
      </c>
      <c r="I3" s="331" t="s">
        <v>246</v>
      </c>
    </row>
    <row r="4" spans="1:9" s="141" customFormat="1" ht="75.75" thickBot="1" x14ac:dyDescent="0.3">
      <c r="A4" s="445"/>
      <c r="B4" s="333" t="s">
        <v>259</v>
      </c>
      <c r="C4" s="343" t="s">
        <v>259</v>
      </c>
      <c r="D4" s="333" t="s">
        <v>259</v>
      </c>
      <c r="E4" s="333" t="s">
        <v>259</v>
      </c>
      <c r="F4" s="333" t="s">
        <v>259</v>
      </c>
      <c r="G4" s="333" t="s">
        <v>259</v>
      </c>
      <c r="H4" s="333" t="s">
        <v>259</v>
      </c>
      <c r="I4" s="333" t="s">
        <v>259</v>
      </c>
    </row>
    <row r="5" spans="1:9" ht="45" x14ac:dyDescent="0.25">
      <c r="A5" s="334" t="s">
        <v>255</v>
      </c>
      <c r="B5" s="340">
        <v>198</v>
      </c>
      <c r="C5" s="344">
        <v>366</v>
      </c>
      <c r="D5" s="337">
        <v>230</v>
      </c>
      <c r="E5" s="337">
        <v>300</v>
      </c>
      <c r="F5" s="337">
        <v>490</v>
      </c>
      <c r="G5" s="337">
        <v>250</v>
      </c>
      <c r="H5" s="337">
        <v>240</v>
      </c>
      <c r="I5" s="337">
        <v>106.97</v>
      </c>
    </row>
    <row r="6" spans="1:9" ht="30" x14ac:dyDescent="0.25">
      <c r="A6" s="335" t="s">
        <v>256</v>
      </c>
      <c r="B6" s="341">
        <v>110</v>
      </c>
      <c r="C6" s="345">
        <v>173</v>
      </c>
      <c r="D6" s="338">
        <v>106</v>
      </c>
      <c r="E6" s="338">
        <v>175</v>
      </c>
      <c r="F6" s="338">
        <v>250</v>
      </c>
      <c r="G6" s="338">
        <v>225</v>
      </c>
      <c r="H6" s="338">
        <v>110</v>
      </c>
      <c r="I6" s="338">
        <v>163.41</v>
      </c>
    </row>
    <row r="7" spans="1:9" ht="30" x14ac:dyDescent="0.25">
      <c r="A7" s="335" t="s">
        <v>257</v>
      </c>
      <c r="B7" s="341">
        <v>105</v>
      </c>
      <c r="C7" s="345">
        <v>127</v>
      </c>
      <c r="D7" s="338">
        <v>90</v>
      </c>
      <c r="E7" s="338">
        <v>160</v>
      </c>
      <c r="F7" s="338">
        <v>225</v>
      </c>
      <c r="G7" s="338">
        <v>200</v>
      </c>
      <c r="H7" s="338">
        <v>70</v>
      </c>
      <c r="I7" s="338">
        <v>107.63</v>
      </c>
    </row>
    <row r="8" spans="1:9" ht="45.75" customHeight="1" thickBot="1" x14ac:dyDescent="0.3">
      <c r="A8" s="336" t="s">
        <v>258</v>
      </c>
      <c r="B8" s="342">
        <v>98</v>
      </c>
      <c r="C8" s="346">
        <v>70</v>
      </c>
      <c r="D8" s="339">
        <v>75</v>
      </c>
      <c r="E8" s="339">
        <v>120</v>
      </c>
      <c r="F8" s="339">
        <v>150</v>
      </c>
      <c r="G8" s="339">
        <v>200</v>
      </c>
      <c r="H8" s="339">
        <v>80</v>
      </c>
      <c r="I8" s="339">
        <v>118.78</v>
      </c>
    </row>
    <row r="10" spans="1:9" ht="15.75" thickBot="1" x14ac:dyDescent="0.3"/>
    <row r="11" spans="1:9" ht="51" customHeight="1" thickBot="1" x14ac:dyDescent="0.3">
      <c r="A11" s="491" t="s">
        <v>262</v>
      </c>
      <c r="B11" s="492"/>
      <c r="C11" s="492"/>
      <c r="D11" s="492"/>
      <c r="E11" s="493"/>
    </row>
    <row r="12" spans="1:9" ht="15.75" thickBot="1" x14ac:dyDescent="0.3">
      <c r="A12" s="353"/>
      <c r="B12" s="353"/>
      <c r="C12" s="353"/>
      <c r="D12" s="353"/>
      <c r="E12" s="353"/>
    </row>
    <row r="13" spans="1:9" x14ac:dyDescent="0.25">
      <c r="A13" s="354"/>
      <c r="B13" s="355"/>
      <c r="C13" s="355"/>
      <c r="D13" s="355"/>
      <c r="E13" s="356"/>
    </row>
    <row r="14" spans="1:9" ht="17.25" x14ac:dyDescent="0.3">
      <c r="A14" s="357" t="s">
        <v>263</v>
      </c>
      <c r="B14" s="358"/>
      <c r="C14" s="358"/>
      <c r="D14" s="358"/>
      <c r="E14" s="359"/>
    </row>
    <row r="15" spans="1:9" x14ac:dyDescent="0.25">
      <c r="A15" s="360"/>
      <c r="B15" s="358"/>
      <c r="C15" s="358"/>
      <c r="D15" s="358"/>
      <c r="E15" s="359"/>
    </row>
    <row r="16" spans="1:9" x14ac:dyDescent="0.25">
      <c r="A16" s="485" t="s">
        <v>264</v>
      </c>
      <c r="B16" s="486"/>
      <c r="C16" s="486"/>
      <c r="D16" s="486"/>
      <c r="E16" s="487"/>
    </row>
    <row r="17" spans="1:5" x14ac:dyDescent="0.25">
      <c r="A17" s="479" t="s">
        <v>265</v>
      </c>
      <c r="B17" s="480"/>
      <c r="C17" s="480"/>
      <c r="D17" s="480"/>
      <c r="E17" s="481"/>
    </row>
    <row r="18" spans="1:5" x14ac:dyDescent="0.25">
      <c r="A18" s="479" t="s">
        <v>266</v>
      </c>
      <c r="B18" s="480"/>
      <c r="C18" s="480"/>
      <c r="D18" s="480"/>
      <c r="E18" s="481"/>
    </row>
    <row r="19" spans="1:5" x14ac:dyDescent="0.25">
      <c r="A19" s="479" t="s">
        <v>267</v>
      </c>
      <c r="B19" s="480"/>
      <c r="C19" s="480"/>
      <c r="D19" s="480"/>
      <c r="E19" s="481"/>
    </row>
    <row r="20" spans="1:5" x14ac:dyDescent="0.25">
      <c r="A20" s="488" t="s">
        <v>268</v>
      </c>
      <c r="B20" s="489"/>
      <c r="C20" s="489"/>
      <c r="D20" s="489"/>
      <c r="E20" s="490"/>
    </row>
    <row r="21" spans="1:5" x14ac:dyDescent="0.25">
      <c r="A21" s="479" t="s">
        <v>269</v>
      </c>
      <c r="B21" s="480"/>
      <c r="C21" s="480"/>
      <c r="D21" s="480"/>
      <c r="E21" s="481"/>
    </row>
    <row r="22" spans="1:5" x14ac:dyDescent="0.25">
      <c r="A22" s="479" t="s">
        <v>270</v>
      </c>
      <c r="B22" s="480"/>
      <c r="C22" s="480"/>
      <c r="D22" s="480"/>
      <c r="E22" s="481"/>
    </row>
    <row r="23" spans="1:5" x14ac:dyDescent="0.25">
      <c r="A23" s="479" t="s">
        <v>271</v>
      </c>
      <c r="B23" s="480"/>
      <c r="C23" s="480"/>
      <c r="D23" s="480"/>
      <c r="E23" s="481"/>
    </row>
    <row r="24" spans="1:5" x14ac:dyDescent="0.25">
      <c r="A24" s="479" t="s">
        <v>272</v>
      </c>
      <c r="B24" s="480"/>
      <c r="C24" s="480"/>
      <c r="D24" s="480"/>
      <c r="E24" s="481"/>
    </row>
    <row r="25" spans="1:5" x14ac:dyDescent="0.25">
      <c r="A25" s="479" t="s">
        <v>273</v>
      </c>
      <c r="B25" s="480"/>
      <c r="C25" s="480"/>
      <c r="D25" s="480"/>
      <c r="E25" s="481"/>
    </row>
    <row r="26" spans="1:5" x14ac:dyDescent="0.25">
      <c r="A26" s="473" t="s">
        <v>274</v>
      </c>
      <c r="B26" s="474"/>
      <c r="C26" s="474"/>
      <c r="D26" s="474"/>
      <c r="E26" s="475"/>
    </row>
    <row r="27" spans="1:5" x14ac:dyDescent="0.25">
      <c r="A27" s="482" t="s">
        <v>275</v>
      </c>
      <c r="B27" s="483"/>
      <c r="C27" s="483"/>
      <c r="D27" s="483"/>
      <c r="E27" s="484"/>
    </row>
    <row r="28" spans="1:5" x14ac:dyDescent="0.25">
      <c r="A28" s="473" t="s">
        <v>276</v>
      </c>
      <c r="B28" s="474"/>
      <c r="C28" s="474"/>
      <c r="D28" s="474"/>
      <c r="E28" s="475"/>
    </row>
    <row r="29" spans="1:5" ht="15.75" thickBot="1" x14ac:dyDescent="0.3">
      <c r="A29" s="361"/>
      <c r="B29" s="362"/>
      <c r="C29" s="362"/>
      <c r="D29" s="362"/>
      <c r="E29" s="363"/>
    </row>
    <row r="30" spans="1:5" x14ac:dyDescent="0.25">
      <c r="A30" s="364"/>
      <c r="B30" s="364"/>
      <c r="C30" s="364"/>
      <c r="D30" s="364"/>
      <c r="E30" s="364"/>
    </row>
    <row r="31" spans="1:5" ht="15.75" thickBot="1" x14ac:dyDescent="0.3">
      <c r="A31" s="353"/>
      <c r="B31" s="353"/>
      <c r="C31" s="353"/>
      <c r="D31" s="353"/>
      <c r="E31" s="353"/>
    </row>
    <row r="32" spans="1:5" x14ac:dyDescent="0.25">
      <c r="A32" s="354"/>
      <c r="B32" s="355"/>
      <c r="C32" s="355"/>
      <c r="D32" s="355"/>
      <c r="E32" s="356"/>
    </row>
    <row r="33" spans="1:5" ht="17.25" x14ac:dyDescent="0.3">
      <c r="A33" s="357" t="s">
        <v>277</v>
      </c>
      <c r="B33" s="358"/>
      <c r="C33" s="358"/>
      <c r="D33" s="358"/>
      <c r="E33" s="359"/>
    </row>
    <row r="34" spans="1:5" x14ac:dyDescent="0.25">
      <c r="A34" s="360"/>
      <c r="B34" s="358"/>
      <c r="C34" s="358"/>
      <c r="D34" s="358"/>
      <c r="E34" s="359"/>
    </row>
    <row r="35" spans="1:5" x14ac:dyDescent="0.25">
      <c r="A35" s="485" t="s">
        <v>278</v>
      </c>
      <c r="B35" s="486"/>
      <c r="C35" s="486"/>
      <c r="D35" s="486"/>
      <c r="E35" s="487"/>
    </row>
    <row r="36" spans="1:5" x14ac:dyDescent="0.25">
      <c r="A36" s="479" t="s">
        <v>279</v>
      </c>
      <c r="B36" s="480"/>
      <c r="C36" s="480"/>
      <c r="D36" s="480"/>
      <c r="E36" s="481"/>
    </row>
    <row r="37" spans="1:5" x14ac:dyDescent="0.25">
      <c r="A37" s="479" t="s">
        <v>267</v>
      </c>
      <c r="B37" s="480"/>
      <c r="C37" s="480"/>
      <c r="D37" s="480"/>
      <c r="E37" s="481"/>
    </row>
    <row r="38" spans="1:5" x14ac:dyDescent="0.25">
      <c r="A38" s="488" t="s">
        <v>268</v>
      </c>
      <c r="B38" s="489"/>
      <c r="C38" s="489"/>
      <c r="D38" s="489"/>
      <c r="E38" s="490"/>
    </row>
    <row r="39" spans="1:5" x14ac:dyDescent="0.25">
      <c r="A39" s="479" t="s">
        <v>269</v>
      </c>
      <c r="B39" s="480"/>
      <c r="C39" s="480"/>
      <c r="D39" s="480"/>
      <c r="E39" s="481"/>
    </row>
    <row r="40" spans="1:5" x14ac:dyDescent="0.25">
      <c r="A40" s="479" t="s">
        <v>270</v>
      </c>
      <c r="B40" s="480"/>
      <c r="C40" s="480"/>
      <c r="D40" s="480"/>
      <c r="E40" s="481"/>
    </row>
    <row r="41" spans="1:5" x14ac:dyDescent="0.25">
      <c r="A41" s="479" t="s">
        <v>271</v>
      </c>
      <c r="B41" s="480"/>
      <c r="C41" s="480"/>
      <c r="D41" s="480"/>
      <c r="E41" s="481"/>
    </row>
    <row r="42" spans="1:5" x14ac:dyDescent="0.25">
      <c r="A42" s="479" t="s">
        <v>272</v>
      </c>
      <c r="B42" s="480"/>
      <c r="C42" s="480"/>
      <c r="D42" s="480"/>
      <c r="E42" s="481"/>
    </row>
    <row r="43" spans="1:5" x14ac:dyDescent="0.25">
      <c r="A43" s="479" t="s">
        <v>273</v>
      </c>
      <c r="B43" s="480"/>
      <c r="C43" s="480"/>
      <c r="D43" s="480"/>
      <c r="E43" s="481"/>
    </row>
    <row r="44" spans="1:5" x14ac:dyDescent="0.25">
      <c r="A44" s="479" t="s">
        <v>280</v>
      </c>
      <c r="B44" s="480"/>
      <c r="C44" s="480"/>
      <c r="D44" s="480"/>
      <c r="E44" s="481"/>
    </row>
    <row r="45" spans="1:5" x14ac:dyDescent="0.25">
      <c r="A45" s="473" t="s">
        <v>274</v>
      </c>
      <c r="B45" s="474"/>
      <c r="C45" s="474"/>
      <c r="D45" s="474"/>
      <c r="E45" s="475"/>
    </row>
    <row r="46" spans="1:5" x14ac:dyDescent="0.25">
      <c r="A46" s="482" t="s">
        <v>275</v>
      </c>
      <c r="B46" s="483"/>
      <c r="C46" s="483"/>
      <c r="D46" s="483"/>
      <c r="E46" s="484"/>
    </row>
    <row r="47" spans="1:5" x14ac:dyDescent="0.25">
      <c r="A47" s="473" t="s">
        <v>276</v>
      </c>
      <c r="B47" s="474"/>
      <c r="C47" s="474"/>
      <c r="D47" s="474"/>
      <c r="E47" s="475"/>
    </row>
    <row r="48" spans="1:5" ht="15.75" thickBot="1" x14ac:dyDescent="0.3">
      <c r="A48" s="361"/>
      <c r="B48" s="362"/>
      <c r="C48" s="362"/>
      <c r="D48" s="362"/>
      <c r="E48" s="363"/>
    </row>
    <row r="49" spans="1:5" x14ac:dyDescent="0.25">
      <c r="A49" s="353"/>
      <c r="B49" s="353"/>
      <c r="C49" s="353"/>
      <c r="D49" s="353"/>
      <c r="E49" s="353"/>
    </row>
    <row r="50" spans="1:5" ht="15.75" thickBot="1" x14ac:dyDescent="0.3">
      <c r="A50" s="353"/>
      <c r="B50" s="353"/>
      <c r="C50" s="353"/>
      <c r="D50" s="353"/>
      <c r="E50" s="353"/>
    </row>
    <row r="51" spans="1:5" x14ac:dyDescent="0.25">
      <c r="A51" s="354"/>
      <c r="B51" s="355"/>
      <c r="C51" s="355"/>
      <c r="D51" s="355"/>
      <c r="E51" s="356"/>
    </row>
    <row r="52" spans="1:5" ht="17.25" x14ac:dyDescent="0.3">
      <c r="A52" s="357" t="s">
        <v>281</v>
      </c>
      <c r="B52" s="358"/>
      <c r="C52" s="358"/>
      <c r="D52" s="358"/>
      <c r="E52" s="359"/>
    </row>
    <row r="53" spans="1:5" x14ac:dyDescent="0.25">
      <c r="A53" s="360"/>
      <c r="B53" s="358"/>
      <c r="C53" s="358"/>
      <c r="D53" s="358"/>
      <c r="E53" s="359"/>
    </row>
    <row r="54" spans="1:5" x14ac:dyDescent="0.25">
      <c r="A54" s="485" t="s">
        <v>282</v>
      </c>
      <c r="B54" s="486"/>
      <c r="C54" s="486"/>
      <c r="D54" s="486"/>
      <c r="E54" s="487"/>
    </row>
    <row r="55" spans="1:5" x14ac:dyDescent="0.25">
      <c r="A55" s="479" t="s">
        <v>279</v>
      </c>
      <c r="B55" s="480"/>
      <c r="C55" s="480"/>
      <c r="D55" s="480"/>
      <c r="E55" s="481"/>
    </row>
    <row r="56" spans="1:5" x14ac:dyDescent="0.25">
      <c r="A56" s="479" t="s">
        <v>267</v>
      </c>
      <c r="B56" s="480"/>
      <c r="C56" s="480"/>
      <c r="D56" s="480"/>
      <c r="E56" s="481"/>
    </row>
    <row r="57" spans="1:5" x14ac:dyDescent="0.25">
      <c r="A57" s="488" t="s">
        <v>268</v>
      </c>
      <c r="B57" s="489"/>
      <c r="C57" s="489"/>
      <c r="D57" s="489"/>
      <c r="E57" s="490"/>
    </row>
    <row r="58" spans="1:5" x14ac:dyDescent="0.25">
      <c r="A58" s="479" t="s">
        <v>283</v>
      </c>
      <c r="B58" s="480"/>
      <c r="C58" s="480"/>
      <c r="D58" s="480"/>
      <c r="E58" s="481"/>
    </row>
    <row r="59" spans="1:5" x14ac:dyDescent="0.25">
      <c r="A59" s="479" t="s">
        <v>284</v>
      </c>
      <c r="B59" s="480"/>
      <c r="C59" s="480"/>
      <c r="D59" s="480"/>
      <c r="E59" s="481"/>
    </row>
    <row r="60" spans="1:5" x14ac:dyDescent="0.25">
      <c r="A60" s="479" t="s">
        <v>285</v>
      </c>
      <c r="B60" s="480"/>
      <c r="C60" s="480"/>
      <c r="D60" s="480"/>
      <c r="E60" s="481"/>
    </row>
    <row r="61" spans="1:5" x14ac:dyDescent="0.25">
      <c r="A61" s="479" t="s">
        <v>271</v>
      </c>
      <c r="B61" s="480"/>
      <c r="C61" s="480"/>
      <c r="D61" s="480"/>
      <c r="E61" s="481"/>
    </row>
    <row r="62" spans="1:5" x14ac:dyDescent="0.25">
      <c r="A62" s="479" t="s">
        <v>272</v>
      </c>
      <c r="B62" s="480"/>
      <c r="C62" s="480"/>
      <c r="D62" s="480"/>
      <c r="E62" s="481"/>
    </row>
    <row r="63" spans="1:5" x14ac:dyDescent="0.25">
      <c r="A63" s="479" t="s">
        <v>273</v>
      </c>
      <c r="B63" s="480"/>
      <c r="C63" s="480"/>
      <c r="D63" s="480"/>
      <c r="E63" s="481"/>
    </row>
    <row r="64" spans="1:5" x14ac:dyDescent="0.25">
      <c r="A64" s="473" t="s">
        <v>286</v>
      </c>
      <c r="B64" s="474"/>
      <c r="C64" s="474"/>
      <c r="D64" s="474"/>
      <c r="E64" s="475"/>
    </row>
    <row r="65" spans="1:5" x14ac:dyDescent="0.25">
      <c r="A65" s="482" t="s">
        <v>275</v>
      </c>
      <c r="B65" s="483"/>
      <c r="C65" s="483"/>
      <c r="D65" s="483"/>
      <c r="E65" s="484"/>
    </row>
    <row r="66" spans="1:5" x14ac:dyDescent="0.25">
      <c r="A66" s="473" t="s">
        <v>287</v>
      </c>
      <c r="B66" s="474"/>
      <c r="C66" s="474"/>
      <c r="D66" s="474"/>
      <c r="E66" s="475"/>
    </row>
    <row r="67" spans="1:5" ht="15.75" thickBot="1" x14ac:dyDescent="0.3">
      <c r="A67" s="476"/>
      <c r="B67" s="477"/>
      <c r="C67" s="477"/>
      <c r="D67" s="477"/>
      <c r="E67" s="478"/>
    </row>
  </sheetData>
  <sortState xmlns:xlrd2="http://schemas.microsoft.com/office/spreadsheetml/2017/richdata2" ref="B3:B10">
    <sortCondition ref="B3"/>
  </sortState>
  <mergeCells count="43">
    <mergeCell ref="A23:E23"/>
    <mergeCell ref="A1:D1"/>
    <mergeCell ref="A3:A4"/>
    <mergeCell ref="A11:E11"/>
    <mergeCell ref="A16:E16"/>
    <mergeCell ref="A17:E17"/>
    <mergeCell ref="A18:E18"/>
    <mergeCell ref="A19:E19"/>
    <mergeCell ref="A20:E20"/>
    <mergeCell ref="A21:E21"/>
    <mergeCell ref="A22:E22"/>
    <mergeCell ref="A41:E41"/>
    <mergeCell ref="A24:E24"/>
    <mergeCell ref="A25:E25"/>
    <mergeCell ref="A26:E26"/>
    <mergeCell ref="A27:E27"/>
    <mergeCell ref="A28:E28"/>
    <mergeCell ref="A35:E35"/>
    <mergeCell ref="A36:E36"/>
    <mergeCell ref="A37:E37"/>
    <mergeCell ref="A38:E38"/>
    <mergeCell ref="A39:E39"/>
    <mergeCell ref="A40:E40"/>
    <mergeCell ref="A59:E59"/>
    <mergeCell ref="A42:E42"/>
    <mergeCell ref="A43:E43"/>
    <mergeCell ref="A44:E44"/>
    <mergeCell ref="A45:E45"/>
    <mergeCell ref="A46:E46"/>
    <mergeCell ref="A47:E47"/>
    <mergeCell ref="A54:E54"/>
    <mergeCell ref="A55:E55"/>
    <mergeCell ref="A56:E56"/>
    <mergeCell ref="A57:E57"/>
    <mergeCell ref="A58:E58"/>
    <mergeCell ref="A66:E66"/>
    <mergeCell ref="A67:E67"/>
    <mergeCell ref="A60:E60"/>
    <mergeCell ref="A61:E61"/>
    <mergeCell ref="A62:E62"/>
    <mergeCell ref="A63:E63"/>
    <mergeCell ref="A64:E64"/>
    <mergeCell ref="A65:E6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67"/>
  <sheetViews>
    <sheetView zoomScale="80" zoomScaleNormal="80" workbookViewId="0">
      <selection sqref="A1:G1"/>
    </sheetView>
  </sheetViews>
  <sheetFormatPr defaultRowHeight="15" x14ac:dyDescent="0.25"/>
  <cols>
    <col min="1" max="1" width="26" customWidth="1"/>
    <col min="2" max="2" width="19.5703125" customWidth="1"/>
    <col min="3" max="4" width="18.28515625" customWidth="1"/>
    <col min="5" max="5" width="18.5703125" customWidth="1"/>
    <col min="6" max="6" width="18.7109375" customWidth="1"/>
    <col min="7" max="7" width="18" customWidth="1"/>
    <col min="8" max="8" width="18.28515625" customWidth="1"/>
    <col min="9" max="9" width="18.7109375" customWidth="1"/>
    <col min="10" max="10" width="18" customWidth="1"/>
    <col min="11" max="11" width="18.28515625" customWidth="1"/>
  </cols>
  <sheetData>
    <row r="1" spans="1:11" ht="19.5" customHeight="1" thickBot="1" x14ac:dyDescent="0.3">
      <c r="A1" s="420" t="s">
        <v>261</v>
      </c>
      <c r="B1" s="421"/>
      <c r="C1" s="421"/>
      <c r="D1" s="421"/>
      <c r="E1" s="421"/>
      <c r="F1" s="421"/>
      <c r="G1" s="427"/>
    </row>
    <row r="2" spans="1:11" ht="15.75" thickBot="1" x14ac:dyDescent="0.3"/>
    <row r="3" spans="1:11" ht="30.75" customHeight="1" thickBot="1" x14ac:dyDescent="0.3">
      <c r="A3" s="444"/>
      <c r="B3" s="331" t="s">
        <v>165</v>
      </c>
      <c r="C3" s="331" t="s">
        <v>254</v>
      </c>
      <c r="D3" s="331" t="s">
        <v>247</v>
      </c>
      <c r="E3" s="331" t="s">
        <v>245</v>
      </c>
      <c r="F3" s="331" t="s">
        <v>253</v>
      </c>
      <c r="G3" s="331" t="s">
        <v>251</v>
      </c>
      <c r="H3" s="331" t="s">
        <v>250</v>
      </c>
      <c r="I3" s="331" t="s">
        <v>16</v>
      </c>
      <c r="J3" s="331" t="s">
        <v>252</v>
      </c>
      <c r="K3" s="331" t="s">
        <v>224</v>
      </c>
    </row>
    <row r="4" spans="1:11" ht="75.75" customHeight="1" thickBot="1" x14ac:dyDescent="0.3">
      <c r="A4" s="445"/>
      <c r="B4" s="333" t="s">
        <v>259</v>
      </c>
      <c r="C4" s="333" t="s">
        <v>259</v>
      </c>
      <c r="D4" s="343" t="s">
        <v>259</v>
      </c>
      <c r="E4" s="333" t="s">
        <v>259</v>
      </c>
      <c r="F4" s="333" t="s">
        <v>259</v>
      </c>
      <c r="G4" s="333" t="s">
        <v>259</v>
      </c>
      <c r="H4" s="333" t="s">
        <v>259</v>
      </c>
      <c r="I4" s="333" t="s">
        <v>259</v>
      </c>
      <c r="J4" s="333" t="s">
        <v>259</v>
      </c>
      <c r="K4" s="333" t="s">
        <v>259</v>
      </c>
    </row>
    <row r="5" spans="1:11" ht="45" x14ac:dyDescent="0.25">
      <c r="A5" s="334" t="s">
        <v>255</v>
      </c>
      <c r="B5" s="337">
        <v>238</v>
      </c>
      <c r="C5" s="340">
        <v>365</v>
      </c>
      <c r="D5" s="344">
        <v>366</v>
      </c>
      <c r="E5" s="337">
        <v>230</v>
      </c>
      <c r="F5" s="337">
        <v>662</v>
      </c>
      <c r="G5" s="337">
        <v>490</v>
      </c>
      <c r="H5" s="337">
        <v>250</v>
      </c>
      <c r="I5" s="337">
        <v>355</v>
      </c>
      <c r="J5" s="350">
        <v>496</v>
      </c>
      <c r="K5" s="337">
        <v>550</v>
      </c>
    </row>
    <row r="6" spans="1:11" ht="30" x14ac:dyDescent="0.25">
      <c r="A6" s="335" t="s">
        <v>256</v>
      </c>
      <c r="B6" s="338">
        <v>132</v>
      </c>
      <c r="C6" s="341">
        <v>242</v>
      </c>
      <c r="D6" s="345">
        <v>173</v>
      </c>
      <c r="E6" s="338">
        <v>106</v>
      </c>
      <c r="F6" s="338">
        <v>282</v>
      </c>
      <c r="G6" s="338">
        <v>250</v>
      </c>
      <c r="H6" s="338">
        <v>225</v>
      </c>
      <c r="I6" s="338">
        <v>280</v>
      </c>
      <c r="J6" s="351">
        <v>298</v>
      </c>
      <c r="K6" s="338">
        <v>340</v>
      </c>
    </row>
    <row r="7" spans="1:11" ht="45" x14ac:dyDescent="0.25">
      <c r="A7" s="335" t="s">
        <v>257</v>
      </c>
      <c r="B7" s="338">
        <v>126</v>
      </c>
      <c r="C7" s="341">
        <v>210</v>
      </c>
      <c r="D7" s="345">
        <v>127</v>
      </c>
      <c r="E7" s="338">
        <v>90</v>
      </c>
      <c r="F7" s="338">
        <v>232</v>
      </c>
      <c r="G7" s="338">
        <v>225</v>
      </c>
      <c r="H7" s="338">
        <v>200</v>
      </c>
      <c r="I7" s="338">
        <v>225</v>
      </c>
      <c r="J7" s="351">
        <v>255</v>
      </c>
      <c r="K7" s="338">
        <v>315</v>
      </c>
    </row>
    <row r="8" spans="1:11" ht="45.75" customHeight="1" thickBot="1" x14ac:dyDescent="0.3">
      <c r="A8" s="336" t="s">
        <v>258</v>
      </c>
      <c r="B8" s="339">
        <v>118</v>
      </c>
      <c r="C8" s="342">
        <v>168</v>
      </c>
      <c r="D8" s="346">
        <v>70</v>
      </c>
      <c r="E8" s="339">
        <v>75</v>
      </c>
      <c r="F8" s="339">
        <v>219</v>
      </c>
      <c r="G8" s="339">
        <v>150</v>
      </c>
      <c r="H8" s="339">
        <v>200</v>
      </c>
      <c r="I8" s="339">
        <v>145</v>
      </c>
      <c r="J8" s="352">
        <v>263</v>
      </c>
      <c r="K8" s="339">
        <v>275</v>
      </c>
    </row>
    <row r="10" spans="1:11" ht="15.75" thickBot="1" x14ac:dyDescent="0.3"/>
    <row r="11" spans="1:11" ht="51.75" customHeight="1" thickBot="1" x14ac:dyDescent="0.3">
      <c r="A11" s="491" t="s">
        <v>262</v>
      </c>
      <c r="B11" s="492"/>
      <c r="C11" s="492"/>
      <c r="D11" s="492"/>
      <c r="E11" s="493"/>
    </row>
    <row r="12" spans="1:11" ht="15.75" thickBot="1" x14ac:dyDescent="0.3">
      <c r="A12" s="353"/>
      <c r="B12" s="353"/>
      <c r="C12" s="353"/>
      <c r="D12" s="353"/>
      <c r="E12" s="353"/>
    </row>
    <row r="13" spans="1:11" x14ac:dyDescent="0.25">
      <c r="A13" s="354"/>
      <c r="B13" s="355"/>
      <c r="C13" s="355"/>
      <c r="D13" s="355"/>
      <c r="E13" s="356"/>
    </row>
    <row r="14" spans="1:11" ht="17.25" x14ac:dyDescent="0.3">
      <c r="A14" s="357" t="s">
        <v>263</v>
      </c>
      <c r="B14" s="358"/>
      <c r="C14" s="358"/>
      <c r="D14" s="358"/>
      <c r="E14" s="359"/>
    </row>
    <row r="15" spans="1:11" x14ac:dyDescent="0.25">
      <c r="A15" s="360"/>
      <c r="B15" s="358"/>
      <c r="C15" s="358"/>
      <c r="D15" s="358"/>
      <c r="E15" s="359"/>
    </row>
    <row r="16" spans="1:11" x14ac:dyDescent="0.25">
      <c r="A16" s="485" t="s">
        <v>264</v>
      </c>
      <c r="B16" s="486"/>
      <c r="C16" s="486"/>
      <c r="D16" s="486"/>
      <c r="E16" s="487"/>
    </row>
    <row r="17" spans="1:5" x14ac:dyDescent="0.25">
      <c r="A17" s="479" t="s">
        <v>265</v>
      </c>
      <c r="B17" s="480"/>
      <c r="C17" s="480"/>
      <c r="D17" s="480"/>
      <c r="E17" s="481"/>
    </row>
    <row r="18" spans="1:5" x14ac:dyDescent="0.25">
      <c r="A18" s="479" t="s">
        <v>266</v>
      </c>
      <c r="B18" s="480"/>
      <c r="C18" s="480"/>
      <c r="D18" s="480"/>
      <c r="E18" s="481"/>
    </row>
    <row r="19" spans="1:5" x14ac:dyDescent="0.25">
      <c r="A19" s="479" t="s">
        <v>267</v>
      </c>
      <c r="B19" s="480"/>
      <c r="C19" s="480"/>
      <c r="D19" s="480"/>
      <c r="E19" s="481"/>
    </row>
    <row r="20" spans="1:5" x14ac:dyDescent="0.25">
      <c r="A20" s="488" t="s">
        <v>268</v>
      </c>
      <c r="B20" s="489"/>
      <c r="C20" s="489"/>
      <c r="D20" s="489"/>
      <c r="E20" s="490"/>
    </row>
    <row r="21" spans="1:5" x14ac:dyDescent="0.25">
      <c r="A21" s="479" t="s">
        <v>269</v>
      </c>
      <c r="B21" s="480"/>
      <c r="C21" s="480"/>
      <c r="D21" s="480"/>
      <c r="E21" s="481"/>
    </row>
    <row r="22" spans="1:5" x14ac:dyDescent="0.25">
      <c r="A22" s="479" t="s">
        <v>270</v>
      </c>
      <c r="B22" s="480"/>
      <c r="C22" s="480"/>
      <c r="D22" s="480"/>
      <c r="E22" s="481"/>
    </row>
    <row r="23" spans="1:5" x14ac:dyDescent="0.25">
      <c r="A23" s="479" t="s">
        <v>271</v>
      </c>
      <c r="B23" s="480"/>
      <c r="C23" s="480"/>
      <c r="D23" s="480"/>
      <c r="E23" s="481"/>
    </row>
    <row r="24" spans="1:5" x14ac:dyDescent="0.25">
      <c r="A24" s="479" t="s">
        <v>272</v>
      </c>
      <c r="B24" s="480"/>
      <c r="C24" s="480"/>
      <c r="D24" s="480"/>
      <c r="E24" s="481"/>
    </row>
    <row r="25" spans="1:5" x14ac:dyDescent="0.25">
      <c r="A25" s="479" t="s">
        <v>273</v>
      </c>
      <c r="B25" s="480"/>
      <c r="C25" s="480"/>
      <c r="D25" s="480"/>
      <c r="E25" s="481"/>
    </row>
    <row r="26" spans="1:5" x14ac:dyDescent="0.25">
      <c r="A26" s="473" t="s">
        <v>274</v>
      </c>
      <c r="B26" s="474"/>
      <c r="C26" s="474"/>
      <c r="D26" s="474"/>
      <c r="E26" s="475"/>
    </row>
    <row r="27" spans="1:5" x14ac:dyDescent="0.25">
      <c r="A27" s="482" t="s">
        <v>275</v>
      </c>
      <c r="B27" s="483"/>
      <c r="C27" s="483"/>
      <c r="D27" s="483"/>
      <c r="E27" s="484"/>
    </row>
    <row r="28" spans="1:5" x14ac:dyDescent="0.25">
      <c r="A28" s="473" t="s">
        <v>276</v>
      </c>
      <c r="B28" s="474"/>
      <c r="C28" s="474"/>
      <c r="D28" s="474"/>
      <c r="E28" s="475"/>
    </row>
    <row r="29" spans="1:5" ht="15.75" thickBot="1" x14ac:dyDescent="0.3">
      <c r="A29" s="361"/>
      <c r="B29" s="362"/>
      <c r="C29" s="362"/>
      <c r="D29" s="362"/>
      <c r="E29" s="363"/>
    </row>
    <row r="30" spans="1:5" x14ac:dyDescent="0.25">
      <c r="A30" s="364"/>
      <c r="B30" s="364"/>
      <c r="C30" s="364"/>
      <c r="D30" s="364"/>
      <c r="E30" s="364"/>
    </row>
    <row r="31" spans="1:5" ht="15.75" thickBot="1" x14ac:dyDescent="0.3">
      <c r="A31" s="353"/>
      <c r="B31" s="353"/>
      <c r="C31" s="353"/>
      <c r="D31" s="353"/>
      <c r="E31" s="353"/>
    </row>
    <row r="32" spans="1:5" x14ac:dyDescent="0.25">
      <c r="A32" s="354"/>
      <c r="B32" s="355"/>
      <c r="C32" s="355"/>
      <c r="D32" s="355"/>
      <c r="E32" s="356"/>
    </row>
    <row r="33" spans="1:5" ht="17.25" x14ac:dyDescent="0.3">
      <c r="A33" s="357" t="s">
        <v>277</v>
      </c>
      <c r="B33" s="358"/>
      <c r="C33" s="358"/>
      <c r="D33" s="358"/>
      <c r="E33" s="359"/>
    </row>
    <row r="34" spans="1:5" x14ac:dyDescent="0.25">
      <c r="A34" s="360"/>
      <c r="B34" s="358"/>
      <c r="C34" s="358"/>
      <c r="D34" s="358"/>
      <c r="E34" s="359"/>
    </row>
    <row r="35" spans="1:5" x14ac:dyDescent="0.25">
      <c r="A35" s="485" t="s">
        <v>278</v>
      </c>
      <c r="B35" s="486"/>
      <c r="C35" s="486"/>
      <c r="D35" s="486"/>
      <c r="E35" s="487"/>
    </row>
    <row r="36" spans="1:5" x14ac:dyDescent="0.25">
      <c r="A36" s="479" t="s">
        <v>279</v>
      </c>
      <c r="B36" s="480"/>
      <c r="C36" s="480"/>
      <c r="D36" s="480"/>
      <c r="E36" s="481"/>
    </row>
    <row r="37" spans="1:5" x14ac:dyDescent="0.25">
      <c r="A37" s="479" t="s">
        <v>267</v>
      </c>
      <c r="B37" s="480"/>
      <c r="C37" s="480"/>
      <c r="D37" s="480"/>
      <c r="E37" s="481"/>
    </row>
    <row r="38" spans="1:5" x14ac:dyDescent="0.25">
      <c r="A38" s="488" t="s">
        <v>268</v>
      </c>
      <c r="B38" s="489"/>
      <c r="C38" s="489"/>
      <c r="D38" s="489"/>
      <c r="E38" s="490"/>
    </row>
    <row r="39" spans="1:5" x14ac:dyDescent="0.25">
      <c r="A39" s="479" t="s">
        <v>269</v>
      </c>
      <c r="B39" s="480"/>
      <c r="C39" s="480"/>
      <c r="D39" s="480"/>
      <c r="E39" s="481"/>
    </row>
    <row r="40" spans="1:5" x14ac:dyDescent="0.25">
      <c r="A40" s="479" t="s">
        <v>270</v>
      </c>
      <c r="B40" s="480"/>
      <c r="C40" s="480"/>
      <c r="D40" s="480"/>
      <c r="E40" s="481"/>
    </row>
    <row r="41" spans="1:5" x14ac:dyDescent="0.25">
      <c r="A41" s="479" t="s">
        <v>271</v>
      </c>
      <c r="B41" s="480"/>
      <c r="C41" s="480"/>
      <c r="D41" s="480"/>
      <c r="E41" s="481"/>
    </row>
    <row r="42" spans="1:5" x14ac:dyDescent="0.25">
      <c r="A42" s="479" t="s">
        <v>272</v>
      </c>
      <c r="B42" s="480"/>
      <c r="C42" s="480"/>
      <c r="D42" s="480"/>
      <c r="E42" s="481"/>
    </row>
    <row r="43" spans="1:5" x14ac:dyDescent="0.25">
      <c r="A43" s="479" t="s">
        <v>273</v>
      </c>
      <c r="B43" s="480"/>
      <c r="C43" s="480"/>
      <c r="D43" s="480"/>
      <c r="E43" s="481"/>
    </row>
    <row r="44" spans="1:5" x14ac:dyDescent="0.25">
      <c r="A44" s="479" t="s">
        <v>280</v>
      </c>
      <c r="B44" s="480"/>
      <c r="C44" s="480"/>
      <c r="D44" s="480"/>
      <c r="E44" s="481"/>
    </row>
    <row r="45" spans="1:5" x14ac:dyDescent="0.25">
      <c r="A45" s="473" t="s">
        <v>274</v>
      </c>
      <c r="B45" s="474"/>
      <c r="C45" s="474"/>
      <c r="D45" s="474"/>
      <c r="E45" s="475"/>
    </row>
    <row r="46" spans="1:5" x14ac:dyDescent="0.25">
      <c r="A46" s="482" t="s">
        <v>275</v>
      </c>
      <c r="B46" s="483"/>
      <c r="C46" s="483"/>
      <c r="D46" s="483"/>
      <c r="E46" s="484"/>
    </row>
    <row r="47" spans="1:5" x14ac:dyDescent="0.25">
      <c r="A47" s="473" t="s">
        <v>276</v>
      </c>
      <c r="B47" s="474"/>
      <c r="C47" s="474"/>
      <c r="D47" s="474"/>
      <c r="E47" s="475"/>
    </row>
    <row r="48" spans="1:5" ht="15.75" thickBot="1" x14ac:dyDescent="0.3">
      <c r="A48" s="361"/>
      <c r="B48" s="362"/>
      <c r="C48" s="362"/>
      <c r="D48" s="362"/>
      <c r="E48" s="363"/>
    </row>
    <row r="49" spans="1:5" x14ac:dyDescent="0.25">
      <c r="A49" s="353"/>
      <c r="B49" s="353"/>
      <c r="C49" s="353"/>
      <c r="D49" s="353"/>
      <c r="E49" s="353"/>
    </row>
    <row r="50" spans="1:5" ht="15.75" thickBot="1" x14ac:dyDescent="0.3">
      <c r="A50" s="353"/>
      <c r="B50" s="353"/>
      <c r="C50" s="353"/>
      <c r="D50" s="353"/>
      <c r="E50" s="353"/>
    </row>
    <row r="51" spans="1:5" x14ac:dyDescent="0.25">
      <c r="A51" s="354"/>
      <c r="B51" s="355"/>
      <c r="C51" s="355"/>
      <c r="D51" s="355"/>
      <c r="E51" s="356"/>
    </row>
    <row r="52" spans="1:5" ht="17.25" x14ac:dyDescent="0.3">
      <c r="A52" s="357" t="s">
        <v>281</v>
      </c>
      <c r="B52" s="358"/>
      <c r="C52" s="358"/>
      <c r="D52" s="358"/>
      <c r="E52" s="359"/>
    </row>
    <row r="53" spans="1:5" x14ac:dyDescent="0.25">
      <c r="A53" s="360"/>
      <c r="B53" s="358"/>
      <c r="C53" s="358"/>
      <c r="D53" s="358"/>
      <c r="E53" s="359"/>
    </row>
    <row r="54" spans="1:5" x14ac:dyDescent="0.25">
      <c r="A54" s="485" t="s">
        <v>282</v>
      </c>
      <c r="B54" s="486"/>
      <c r="C54" s="486"/>
      <c r="D54" s="486"/>
      <c r="E54" s="487"/>
    </row>
    <row r="55" spans="1:5" x14ac:dyDescent="0.25">
      <c r="A55" s="479" t="s">
        <v>279</v>
      </c>
      <c r="B55" s="480"/>
      <c r="C55" s="480"/>
      <c r="D55" s="480"/>
      <c r="E55" s="481"/>
    </row>
    <row r="56" spans="1:5" x14ac:dyDescent="0.25">
      <c r="A56" s="479" t="s">
        <v>267</v>
      </c>
      <c r="B56" s="480"/>
      <c r="C56" s="480"/>
      <c r="D56" s="480"/>
      <c r="E56" s="481"/>
    </row>
    <row r="57" spans="1:5" x14ac:dyDescent="0.25">
      <c r="A57" s="488" t="s">
        <v>268</v>
      </c>
      <c r="B57" s="489"/>
      <c r="C57" s="489"/>
      <c r="D57" s="489"/>
      <c r="E57" s="490"/>
    </row>
    <row r="58" spans="1:5" x14ac:dyDescent="0.25">
      <c r="A58" s="479" t="s">
        <v>283</v>
      </c>
      <c r="B58" s="480"/>
      <c r="C58" s="480"/>
      <c r="D58" s="480"/>
      <c r="E58" s="481"/>
    </row>
    <row r="59" spans="1:5" x14ac:dyDescent="0.25">
      <c r="A59" s="479" t="s">
        <v>284</v>
      </c>
      <c r="B59" s="480"/>
      <c r="C59" s="480"/>
      <c r="D59" s="480"/>
      <c r="E59" s="481"/>
    </row>
    <row r="60" spans="1:5" x14ac:dyDescent="0.25">
      <c r="A60" s="479" t="s">
        <v>285</v>
      </c>
      <c r="B60" s="480"/>
      <c r="C60" s="480"/>
      <c r="D60" s="480"/>
      <c r="E60" s="481"/>
    </row>
    <row r="61" spans="1:5" x14ac:dyDescent="0.25">
      <c r="A61" s="479" t="s">
        <v>271</v>
      </c>
      <c r="B61" s="480"/>
      <c r="C61" s="480"/>
      <c r="D61" s="480"/>
      <c r="E61" s="481"/>
    </row>
    <row r="62" spans="1:5" x14ac:dyDescent="0.25">
      <c r="A62" s="479" t="s">
        <v>272</v>
      </c>
      <c r="B62" s="480"/>
      <c r="C62" s="480"/>
      <c r="D62" s="480"/>
      <c r="E62" s="481"/>
    </row>
    <row r="63" spans="1:5" x14ac:dyDescent="0.25">
      <c r="A63" s="479" t="s">
        <v>273</v>
      </c>
      <c r="B63" s="480"/>
      <c r="C63" s="480"/>
      <c r="D63" s="480"/>
      <c r="E63" s="481"/>
    </row>
    <row r="64" spans="1:5" x14ac:dyDescent="0.25">
      <c r="A64" s="473" t="s">
        <v>286</v>
      </c>
      <c r="B64" s="474"/>
      <c r="C64" s="474"/>
      <c r="D64" s="474"/>
      <c r="E64" s="475"/>
    </row>
    <row r="65" spans="1:5" x14ac:dyDescent="0.25">
      <c r="A65" s="482" t="s">
        <v>275</v>
      </c>
      <c r="B65" s="483"/>
      <c r="C65" s="483"/>
      <c r="D65" s="483"/>
      <c r="E65" s="484"/>
    </row>
    <row r="66" spans="1:5" x14ac:dyDescent="0.25">
      <c r="A66" s="473" t="s">
        <v>287</v>
      </c>
      <c r="B66" s="474"/>
      <c r="C66" s="474"/>
      <c r="D66" s="474"/>
      <c r="E66" s="475"/>
    </row>
    <row r="67" spans="1:5" ht="15.75" thickBot="1" x14ac:dyDescent="0.3">
      <c r="A67" s="476"/>
      <c r="B67" s="477"/>
      <c r="C67" s="477"/>
      <c r="D67" s="477"/>
      <c r="E67" s="478"/>
    </row>
  </sheetData>
  <sortState xmlns:xlrd2="http://schemas.microsoft.com/office/spreadsheetml/2017/richdata2" ref="B3:B12">
    <sortCondition ref="B3"/>
  </sortState>
  <mergeCells count="43">
    <mergeCell ref="A21:E21"/>
    <mergeCell ref="A3:A4"/>
    <mergeCell ref="A1:G1"/>
    <mergeCell ref="A11:E11"/>
    <mergeCell ref="A16:E16"/>
    <mergeCell ref="A17:E17"/>
    <mergeCell ref="A18:E18"/>
    <mergeCell ref="A19:E19"/>
    <mergeCell ref="A20:E20"/>
    <mergeCell ref="A39:E39"/>
    <mergeCell ref="A22:E22"/>
    <mergeCell ref="A23:E23"/>
    <mergeCell ref="A24:E24"/>
    <mergeCell ref="A25:E25"/>
    <mergeCell ref="A26:E26"/>
    <mergeCell ref="A27:E27"/>
    <mergeCell ref="A28:E28"/>
    <mergeCell ref="A35:E35"/>
    <mergeCell ref="A36:E36"/>
    <mergeCell ref="A37:E37"/>
    <mergeCell ref="A38:E38"/>
    <mergeCell ref="A57:E57"/>
    <mergeCell ref="A40:E40"/>
    <mergeCell ref="A41:E41"/>
    <mergeCell ref="A42:E42"/>
    <mergeCell ref="A43:E43"/>
    <mergeCell ref="A44:E44"/>
    <mergeCell ref="A45:E45"/>
    <mergeCell ref="A46:E46"/>
    <mergeCell ref="A47:E47"/>
    <mergeCell ref="A54:E54"/>
    <mergeCell ref="A55:E55"/>
    <mergeCell ref="A56:E56"/>
    <mergeCell ref="A64:E64"/>
    <mergeCell ref="A65:E65"/>
    <mergeCell ref="A66:E66"/>
    <mergeCell ref="A67:E67"/>
    <mergeCell ref="A58:E58"/>
    <mergeCell ref="A59:E59"/>
    <mergeCell ref="A60:E60"/>
    <mergeCell ref="A61:E61"/>
    <mergeCell ref="A62:E62"/>
    <mergeCell ref="A63:E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zoomScale="80" zoomScaleNormal="80" workbookViewId="0">
      <selection activeCell="A20" sqref="A20"/>
    </sheetView>
  </sheetViews>
  <sheetFormatPr defaultRowHeight="15" x14ac:dyDescent="0.25"/>
  <cols>
    <col min="1" max="1" width="200.5703125" bestFit="1" customWidth="1"/>
  </cols>
  <sheetData>
    <row r="1" spans="1:1" x14ac:dyDescent="0.25">
      <c r="A1" s="45" t="s">
        <v>27</v>
      </c>
    </row>
    <row r="2" spans="1:1" x14ac:dyDescent="0.25">
      <c r="A2" s="43" t="s">
        <v>28</v>
      </c>
    </row>
    <row r="3" spans="1:1" x14ac:dyDescent="0.25">
      <c r="A3" s="43" t="s">
        <v>29</v>
      </c>
    </row>
    <row r="4" spans="1:1" x14ac:dyDescent="0.25">
      <c r="A4" s="43" t="s">
        <v>30</v>
      </c>
    </row>
    <row r="5" spans="1:1" x14ac:dyDescent="0.25">
      <c r="A5" s="43" t="s">
        <v>31</v>
      </c>
    </row>
    <row r="6" spans="1:1" x14ac:dyDescent="0.25">
      <c r="A6" s="43" t="s">
        <v>32</v>
      </c>
    </row>
    <row r="7" spans="1:1" x14ac:dyDescent="0.25">
      <c r="A7" s="44" t="s">
        <v>33</v>
      </c>
    </row>
    <row r="8" spans="1:1" x14ac:dyDescent="0.25">
      <c r="A8" s="44" t="s">
        <v>34</v>
      </c>
    </row>
    <row r="9" spans="1:1" x14ac:dyDescent="0.25">
      <c r="A9" s="44" t="s">
        <v>35</v>
      </c>
    </row>
    <row r="10" spans="1:1" x14ac:dyDescent="0.25">
      <c r="A10" s="44" t="s">
        <v>36</v>
      </c>
    </row>
    <row r="11" spans="1:1" ht="30" x14ac:dyDescent="0.25">
      <c r="A11" s="41" t="s">
        <v>37</v>
      </c>
    </row>
    <row r="12" spans="1:1" ht="45" x14ac:dyDescent="0.25">
      <c r="A12" s="41" t="s">
        <v>38</v>
      </c>
    </row>
    <row r="13" spans="1:1" x14ac:dyDescent="0.25">
      <c r="A13" s="43" t="s">
        <v>39</v>
      </c>
    </row>
    <row r="14" spans="1:1" x14ac:dyDescent="0.25">
      <c r="A14" s="43" t="s">
        <v>40</v>
      </c>
    </row>
    <row r="15" spans="1:1" x14ac:dyDescent="0.25">
      <c r="A15" s="43" t="s">
        <v>41</v>
      </c>
    </row>
    <row r="16" spans="1:1" ht="30" x14ac:dyDescent="0.25">
      <c r="A16" s="42" t="s">
        <v>42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2"/>
  <sheetViews>
    <sheetView workbookViewId="0">
      <selection activeCell="A16" sqref="A16"/>
    </sheetView>
  </sheetViews>
  <sheetFormatPr defaultRowHeight="15" x14ac:dyDescent="0.25"/>
  <cols>
    <col min="1" max="1" width="161.28515625" bestFit="1" customWidth="1"/>
  </cols>
  <sheetData>
    <row r="1" spans="1:1" x14ac:dyDescent="0.25">
      <c r="A1" s="45" t="s">
        <v>288</v>
      </c>
    </row>
    <row r="2" spans="1:1" x14ac:dyDescent="0.25">
      <c r="A2" s="43" t="s">
        <v>80</v>
      </c>
    </row>
    <row r="3" spans="1:1" ht="30" x14ac:dyDescent="0.25">
      <c r="A3" s="41" t="s">
        <v>289</v>
      </c>
    </row>
    <row r="4" spans="1:1" x14ac:dyDescent="0.25">
      <c r="A4" s="43" t="s">
        <v>81</v>
      </c>
    </row>
    <row r="5" spans="1:1" x14ac:dyDescent="0.25">
      <c r="A5" s="43" t="s">
        <v>31</v>
      </c>
    </row>
    <row r="6" spans="1:1" x14ac:dyDescent="0.25">
      <c r="A6" s="43" t="s">
        <v>290</v>
      </c>
    </row>
    <row r="7" spans="1:1" x14ac:dyDescent="0.25">
      <c r="A7" s="44" t="s">
        <v>291</v>
      </c>
    </row>
    <row r="8" spans="1:1" x14ac:dyDescent="0.25">
      <c r="A8" s="44" t="s">
        <v>292</v>
      </c>
    </row>
    <row r="9" spans="1:1" x14ac:dyDescent="0.25">
      <c r="A9" s="44" t="s">
        <v>293</v>
      </c>
    </row>
    <row r="10" spans="1:1" x14ac:dyDescent="0.25">
      <c r="A10" s="43" t="s">
        <v>294</v>
      </c>
    </row>
    <row r="11" spans="1:1" x14ac:dyDescent="0.25">
      <c r="A11" s="43" t="s">
        <v>295</v>
      </c>
    </row>
    <row r="12" spans="1:1" x14ac:dyDescent="0.25">
      <c r="A12" s="43" t="s">
        <v>296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52"/>
  <sheetViews>
    <sheetView zoomScale="80" zoomScaleNormal="80" workbookViewId="0">
      <selection sqref="A1:H1"/>
    </sheetView>
  </sheetViews>
  <sheetFormatPr defaultRowHeight="15" x14ac:dyDescent="0.25"/>
  <cols>
    <col min="1" max="1" width="19.7109375" customWidth="1"/>
    <col min="2" max="2" width="21.42578125" customWidth="1"/>
    <col min="3" max="3" width="20.42578125" customWidth="1"/>
    <col min="4" max="4" width="19.85546875" customWidth="1"/>
    <col min="5" max="5" width="21.28515625" customWidth="1"/>
    <col min="6" max="6" width="18.28515625" customWidth="1"/>
    <col min="7" max="7" width="18.140625" customWidth="1"/>
    <col min="8" max="8" width="18.28515625" customWidth="1"/>
    <col min="9" max="10" width="18.5703125" customWidth="1"/>
  </cols>
  <sheetData>
    <row r="1" spans="1:10" ht="19.5" customHeight="1" thickBot="1" x14ac:dyDescent="0.3">
      <c r="A1" s="420" t="s">
        <v>301</v>
      </c>
      <c r="B1" s="421"/>
      <c r="C1" s="421"/>
      <c r="D1" s="421"/>
      <c r="E1" s="421"/>
      <c r="F1" s="421"/>
      <c r="G1" s="421"/>
      <c r="H1" s="427"/>
    </row>
    <row r="2" spans="1:10" ht="15.75" thickBot="1" x14ac:dyDescent="0.3"/>
    <row r="3" spans="1:10" ht="30.75" thickBot="1" x14ac:dyDescent="0.3">
      <c r="A3" s="444"/>
      <c r="B3" s="331" t="s">
        <v>61</v>
      </c>
      <c r="C3" s="331" t="s">
        <v>62</v>
      </c>
      <c r="D3" s="331" t="s">
        <v>223</v>
      </c>
      <c r="E3" s="331" t="s">
        <v>299</v>
      </c>
      <c r="F3" s="332" t="s">
        <v>300</v>
      </c>
      <c r="G3" s="331" t="s">
        <v>202</v>
      </c>
      <c r="H3" s="331" t="s">
        <v>298</v>
      </c>
      <c r="I3" s="331" t="s">
        <v>65</v>
      </c>
      <c r="J3" s="331" t="s">
        <v>297</v>
      </c>
    </row>
    <row r="4" spans="1:10" ht="75.75" thickBot="1" x14ac:dyDescent="0.3">
      <c r="A4" s="445"/>
      <c r="B4" s="333" t="s">
        <v>259</v>
      </c>
      <c r="C4" s="333" t="s">
        <v>259</v>
      </c>
      <c r="D4" s="333" t="s">
        <v>259</v>
      </c>
      <c r="E4" s="333" t="s">
        <v>259</v>
      </c>
      <c r="F4" s="333" t="s">
        <v>259</v>
      </c>
      <c r="G4" s="333" t="s">
        <v>259</v>
      </c>
      <c r="H4" s="343" t="s">
        <v>259</v>
      </c>
      <c r="I4" s="333" t="s">
        <v>259</v>
      </c>
      <c r="J4" s="333" t="s">
        <v>259</v>
      </c>
    </row>
    <row r="5" spans="1:10" ht="60" x14ac:dyDescent="0.25">
      <c r="A5" s="334" t="s">
        <v>302</v>
      </c>
      <c r="B5" s="347">
        <v>1250</v>
      </c>
      <c r="C5" s="337">
        <v>1325</v>
      </c>
      <c r="D5" s="337">
        <v>1200</v>
      </c>
      <c r="E5" s="337">
        <v>1900</v>
      </c>
      <c r="F5" s="337">
        <v>1095</v>
      </c>
      <c r="G5" s="340">
        <v>1850</v>
      </c>
      <c r="H5" s="344">
        <v>1120</v>
      </c>
      <c r="I5" s="337">
        <v>1250</v>
      </c>
      <c r="J5" s="337">
        <v>650</v>
      </c>
    </row>
    <row r="6" spans="1:10" ht="60" x14ac:dyDescent="0.25">
      <c r="A6" s="335" t="s">
        <v>303</v>
      </c>
      <c r="B6" s="348">
        <v>22550</v>
      </c>
      <c r="C6" s="338">
        <v>14775</v>
      </c>
      <c r="D6" s="338">
        <v>22000</v>
      </c>
      <c r="E6" s="338">
        <v>12400</v>
      </c>
      <c r="F6" s="338">
        <v>29500</v>
      </c>
      <c r="G6" s="341">
        <v>26440</v>
      </c>
      <c r="H6" s="345">
        <v>25360</v>
      </c>
      <c r="I6" s="338">
        <v>10100</v>
      </c>
      <c r="J6" s="338">
        <v>27898</v>
      </c>
    </row>
    <row r="7" spans="1:10" ht="62.25" customHeight="1" thickBot="1" x14ac:dyDescent="0.3">
      <c r="A7" s="336" t="s">
        <v>304</v>
      </c>
      <c r="B7" s="349">
        <v>1750</v>
      </c>
      <c r="C7" s="339">
        <v>1275</v>
      </c>
      <c r="D7" s="339">
        <v>5600</v>
      </c>
      <c r="E7" s="339">
        <v>2000</v>
      </c>
      <c r="F7" s="339">
        <v>2000</v>
      </c>
      <c r="G7" s="342">
        <v>2750</v>
      </c>
      <c r="H7" s="346">
        <v>2400</v>
      </c>
      <c r="I7" s="339">
        <v>1500</v>
      </c>
      <c r="J7" s="339">
        <v>800</v>
      </c>
    </row>
    <row r="9" spans="1:10" ht="15.75" thickBot="1" x14ac:dyDescent="0.3"/>
    <row r="10" spans="1:10" ht="46.5" customHeight="1" thickBot="1" x14ac:dyDescent="0.3">
      <c r="A10" s="509" t="s">
        <v>306</v>
      </c>
      <c r="B10" s="510"/>
      <c r="C10" s="510"/>
      <c r="D10" s="510"/>
      <c r="E10" s="511"/>
    </row>
    <row r="11" spans="1:10" x14ac:dyDescent="0.25">
      <c r="A11" s="141"/>
      <c r="B11" s="141"/>
      <c r="C11" s="141"/>
      <c r="D11" s="141"/>
      <c r="E11" s="141"/>
    </row>
    <row r="12" spans="1:10" x14ac:dyDescent="0.25">
      <c r="A12" s="365"/>
      <c r="B12" s="365"/>
      <c r="C12" s="365"/>
      <c r="D12" s="365"/>
      <c r="E12" s="365"/>
    </row>
    <row r="13" spans="1:10" ht="15.75" thickBot="1" x14ac:dyDescent="0.3">
      <c r="A13" s="141"/>
      <c r="B13" s="141"/>
      <c r="C13" s="141"/>
      <c r="D13" s="141"/>
      <c r="E13" s="141"/>
    </row>
    <row r="14" spans="1:10" x14ac:dyDescent="0.25">
      <c r="A14" s="354"/>
      <c r="B14" s="355"/>
      <c r="C14" s="355"/>
      <c r="D14" s="355"/>
      <c r="E14" s="356"/>
    </row>
    <row r="15" spans="1:10" ht="17.25" x14ac:dyDescent="0.3">
      <c r="A15" s="357" t="s">
        <v>307</v>
      </c>
      <c r="B15" s="358"/>
      <c r="C15" s="358"/>
      <c r="D15" s="358"/>
      <c r="E15" s="359"/>
    </row>
    <row r="16" spans="1:10" x14ac:dyDescent="0.25">
      <c r="A16" s="360"/>
      <c r="B16" s="358"/>
      <c r="C16" s="358"/>
      <c r="D16" s="358"/>
      <c r="E16" s="359"/>
    </row>
    <row r="17" spans="1:5" x14ac:dyDescent="0.25">
      <c r="A17" s="485" t="s">
        <v>308</v>
      </c>
      <c r="B17" s="486"/>
      <c r="C17" s="486"/>
      <c r="D17" s="486"/>
      <c r="E17" s="487"/>
    </row>
    <row r="18" spans="1:5" x14ac:dyDescent="0.25">
      <c r="A18" s="503" t="s">
        <v>309</v>
      </c>
      <c r="B18" s="504"/>
      <c r="C18" s="504"/>
      <c r="D18" s="504"/>
      <c r="E18" s="505"/>
    </row>
    <row r="19" spans="1:5" x14ac:dyDescent="0.25">
      <c r="A19" s="473" t="s">
        <v>310</v>
      </c>
      <c r="B19" s="474"/>
      <c r="C19" s="474"/>
      <c r="D19" s="474"/>
      <c r="E19" s="475"/>
    </row>
    <row r="20" spans="1:5" x14ac:dyDescent="0.25">
      <c r="A20" s="473" t="s">
        <v>286</v>
      </c>
      <c r="B20" s="474"/>
      <c r="C20" s="474"/>
      <c r="D20" s="474"/>
      <c r="E20" s="475"/>
    </row>
    <row r="21" spans="1:5" x14ac:dyDescent="0.25">
      <c r="A21" s="482" t="s">
        <v>311</v>
      </c>
      <c r="B21" s="483"/>
      <c r="C21" s="483"/>
      <c r="D21" s="483"/>
      <c r="E21" s="484"/>
    </row>
    <row r="22" spans="1:5" x14ac:dyDescent="0.25">
      <c r="A22" s="473" t="s">
        <v>312</v>
      </c>
      <c r="B22" s="474"/>
      <c r="C22" s="474"/>
      <c r="D22" s="474"/>
      <c r="E22" s="475"/>
    </row>
    <row r="23" spans="1:5" x14ac:dyDescent="0.25">
      <c r="A23" s="473" t="s">
        <v>287</v>
      </c>
      <c r="B23" s="474"/>
      <c r="C23" s="474"/>
      <c r="D23" s="474"/>
      <c r="E23" s="475"/>
    </row>
    <row r="24" spans="1:5" ht="15.75" thickBot="1" x14ac:dyDescent="0.3">
      <c r="A24" s="361"/>
      <c r="B24" s="362"/>
      <c r="C24" s="362"/>
      <c r="D24" s="362"/>
      <c r="E24" s="363"/>
    </row>
    <row r="25" spans="1:5" ht="15.75" thickBot="1" x14ac:dyDescent="0.3">
      <c r="A25" s="364"/>
      <c r="B25" s="364"/>
      <c r="C25" s="364"/>
      <c r="D25" s="364"/>
      <c r="E25" s="364"/>
    </row>
    <row r="26" spans="1:5" x14ac:dyDescent="0.25">
      <c r="A26" s="366"/>
      <c r="B26" s="355"/>
      <c r="C26" s="355"/>
      <c r="D26" s="355"/>
      <c r="E26" s="356"/>
    </row>
    <row r="27" spans="1:5" ht="17.25" x14ac:dyDescent="0.3">
      <c r="A27" s="357" t="s">
        <v>313</v>
      </c>
      <c r="B27" s="358"/>
      <c r="C27" s="358"/>
      <c r="D27" s="358"/>
      <c r="E27" s="359"/>
    </row>
    <row r="28" spans="1:5" x14ac:dyDescent="0.25">
      <c r="A28" s="360"/>
      <c r="B28" s="358"/>
      <c r="C28" s="358"/>
      <c r="D28" s="358"/>
      <c r="E28" s="359"/>
    </row>
    <row r="29" spans="1:5" x14ac:dyDescent="0.25">
      <c r="A29" s="503" t="s">
        <v>314</v>
      </c>
      <c r="B29" s="504"/>
      <c r="C29" s="504"/>
      <c r="D29" s="504"/>
      <c r="E29" s="505"/>
    </row>
    <row r="30" spans="1:5" x14ac:dyDescent="0.25">
      <c r="A30" s="503" t="s">
        <v>309</v>
      </c>
      <c r="B30" s="504"/>
      <c r="C30" s="504"/>
      <c r="D30" s="504"/>
      <c r="E30" s="505"/>
    </row>
    <row r="31" spans="1:5" x14ac:dyDescent="0.25">
      <c r="A31" s="473" t="s">
        <v>310</v>
      </c>
      <c r="B31" s="474"/>
      <c r="C31" s="474"/>
      <c r="D31" s="474"/>
      <c r="E31" s="475"/>
    </row>
    <row r="32" spans="1:5" x14ac:dyDescent="0.25">
      <c r="A32" s="473" t="s">
        <v>286</v>
      </c>
      <c r="B32" s="474"/>
      <c r="C32" s="474"/>
      <c r="D32" s="474"/>
      <c r="E32" s="475"/>
    </row>
    <row r="33" spans="1:5" x14ac:dyDescent="0.25">
      <c r="A33" s="482" t="s">
        <v>311</v>
      </c>
      <c r="B33" s="483"/>
      <c r="C33" s="483"/>
      <c r="D33" s="483"/>
      <c r="E33" s="484"/>
    </row>
    <row r="34" spans="1:5" x14ac:dyDescent="0.25">
      <c r="A34" s="482" t="s">
        <v>315</v>
      </c>
      <c r="B34" s="483"/>
      <c r="C34" s="483"/>
      <c r="D34" s="483"/>
      <c r="E34" s="484"/>
    </row>
    <row r="35" spans="1:5" x14ac:dyDescent="0.25">
      <c r="A35" s="473" t="s">
        <v>316</v>
      </c>
      <c r="B35" s="474"/>
      <c r="C35" s="474"/>
      <c r="D35" s="474"/>
      <c r="E35" s="475"/>
    </row>
    <row r="36" spans="1:5" x14ac:dyDescent="0.25">
      <c r="A36" s="473" t="s">
        <v>317</v>
      </c>
      <c r="B36" s="474"/>
      <c r="C36" s="474"/>
      <c r="D36" s="474"/>
      <c r="E36" s="475"/>
    </row>
    <row r="37" spans="1:5" x14ac:dyDescent="0.25">
      <c r="A37" s="506" t="s">
        <v>318</v>
      </c>
      <c r="B37" s="507"/>
      <c r="C37" s="507"/>
      <c r="D37" s="507"/>
      <c r="E37" s="508"/>
    </row>
    <row r="38" spans="1:5" x14ac:dyDescent="0.25">
      <c r="A38" s="473" t="s">
        <v>319</v>
      </c>
      <c r="B38" s="474"/>
      <c r="C38" s="474"/>
      <c r="D38" s="474"/>
      <c r="E38" s="475"/>
    </row>
    <row r="39" spans="1:5" x14ac:dyDescent="0.25">
      <c r="A39" s="473" t="s">
        <v>320</v>
      </c>
      <c r="B39" s="474"/>
      <c r="C39" s="474"/>
      <c r="D39" s="474"/>
      <c r="E39" s="475"/>
    </row>
    <row r="40" spans="1:5" x14ac:dyDescent="0.25">
      <c r="A40" s="473" t="s">
        <v>287</v>
      </c>
      <c r="B40" s="474"/>
      <c r="C40" s="474"/>
      <c r="D40" s="474"/>
      <c r="E40" s="475"/>
    </row>
    <row r="41" spans="1:5" ht="15.75" thickBot="1" x14ac:dyDescent="0.3">
      <c r="A41" s="361"/>
      <c r="B41" s="362"/>
      <c r="C41" s="362"/>
      <c r="D41" s="362"/>
      <c r="E41" s="363"/>
    </row>
    <row r="42" spans="1:5" ht="15.75" thickBot="1" x14ac:dyDescent="0.3">
      <c r="A42" s="364"/>
      <c r="B42" s="364"/>
      <c r="C42" s="364"/>
      <c r="D42" s="364"/>
      <c r="E42" s="364"/>
    </row>
    <row r="43" spans="1:5" x14ac:dyDescent="0.25">
      <c r="A43" s="367"/>
      <c r="B43" s="368"/>
      <c r="C43" s="368"/>
      <c r="D43" s="368"/>
      <c r="E43" s="369"/>
    </row>
    <row r="44" spans="1:5" ht="17.25" x14ac:dyDescent="0.3">
      <c r="A44" s="370" t="s">
        <v>321</v>
      </c>
      <c r="B44" s="371"/>
      <c r="C44" s="371"/>
      <c r="D44" s="371"/>
      <c r="E44" s="372"/>
    </row>
    <row r="45" spans="1:5" x14ac:dyDescent="0.25">
      <c r="A45" s="373"/>
      <c r="B45" s="371"/>
      <c r="C45" s="371"/>
      <c r="D45" s="371"/>
      <c r="E45" s="372"/>
    </row>
    <row r="46" spans="1:5" x14ac:dyDescent="0.25">
      <c r="A46" s="494" t="s">
        <v>322</v>
      </c>
      <c r="B46" s="495"/>
      <c r="C46" s="495"/>
      <c r="D46" s="495"/>
      <c r="E46" s="496"/>
    </row>
    <row r="47" spans="1:5" x14ac:dyDescent="0.25">
      <c r="A47" s="494" t="s">
        <v>309</v>
      </c>
      <c r="B47" s="495"/>
      <c r="C47" s="495"/>
      <c r="D47" s="495"/>
      <c r="E47" s="496"/>
    </row>
    <row r="48" spans="1:5" x14ac:dyDescent="0.25">
      <c r="A48" s="497" t="s">
        <v>286</v>
      </c>
      <c r="B48" s="498"/>
      <c r="C48" s="498"/>
      <c r="D48" s="498"/>
      <c r="E48" s="499"/>
    </row>
    <row r="49" spans="1:5" x14ac:dyDescent="0.25">
      <c r="A49" s="500" t="s">
        <v>311</v>
      </c>
      <c r="B49" s="501"/>
      <c r="C49" s="501"/>
      <c r="D49" s="501"/>
      <c r="E49" s="502"/>
    </row>
    <row r="50" spans="1:5" x14ac:dyDescent="0.25">
      <c r="A50" s="497" t="s">
        <v>323</v>
      </c>
      <c r="B50" s="498"/>
      <c r="C50" s="498"/>
      <c r="D50" s="498"/>
      <c r="E50" s="499"/>
    </row>
    <row r="51" spans="1:5" x14ac:dyDescent="0.25">
      <c r="A51" s="497" t="s">
        <v>287</v>
      </c>
      <c r="B51" s="498"/>
      <c r="C51" s="498"/>
      <c r="D51" s="498"/>
      <c r="E51" s="499"/>
    </row>
    <row r="52" spans="1:5" ht="15.75" thickBot="1" x14ac:dyDescent="0.3">
      <c r="A52" s="374"/>
      <c r="B52" s="375"/>
      <c r="C52" s="375"/>
      <c r="D52" s="375"/>
      <c r="E52" s="376"/>
    </row>
  </sheetData>
  <sortState xmlns:xlrd2="http://schemas.microsoft.com/office/spreadsheetml/2017/richdata2" ref="B3:B11">
    <sortCondition ref="B3"/>
  </sortState>
  <mergeCells count="28">
    <mergeCell ref="A29:E29"/>
    <mergeCell ref="A1:H1"/>
    <mergeCell ref="A3:A4"/>
    <mergeCell ref="A10:E10"/>
    <mergeCell ref="A17:E17"/>
    <mergeCell ref="A18:E18"/>
    <mergeCell ref="A19:E19"/>
    <mergeCell ref="A20:E20"/>
    <mergeCell ref="A21:E21"/>
    <mergeCell ref="A22:E22"/>
    <mergeCell ref="A23:E23"/>
    <mergeCell ref="A46:E46"/>
    <mergeCell ref="A30:E30"/>
    <mergeCell ref="A31:E31"/>
    <mergeCell ref="A32:E32"/>
    <mergeCell ref="A33:E33"/>
    <mergeCell ref="A34:E34"/>
    <mergeCell ref="A35:E35"/>
    <mergeCell ref="A36:E36"/>
    <mergeCell ref="A37:E37"/>
    <mergeCell ref="A38:E38"/>
    <mergeCell ref="A39:E39"/>
    <mergeCell ref="A40:E40"/>
    <mergeCell ref="A47:E47"/>
    <mergeCell ref="A48:E48"/>
    <mergeCell ref="A49:E49"/>
    <mergeCell ref="A50:E50"/>
    <mergeCell ref="A51:E5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2"/>
  <sheetViews>
    <sheetView zoomScale="80" zoomScaleNormal="80" workbookViewId="0">
      <selection activeCell="J4" sqref="J4"/>
    </sheetView>
  </sheetViews>
  <sheetFormatPr defaultRowHeight="15" x14ac:dyDescent="0.25"/>
  <cols>
    <col min="1" max="1" width="23.140625" customWidth="1"/>
    <col min="2" max="2" width="21.7109375" bestFit="1" customWidth="1"/>
    <col min="3" max="3" width="18" customWidth="1"/>
    <col min="4" max="4" width="18.7109375" customWidth="1"/>
    <col min="5" max="5" width="22.7109375" customWidth="1"/>
    <col min="6" max="7" width="18.28515625" customWidth="1"/>
    <col min="8" max="8" width="18.42578125" customWidth="1"/>
    <col min="9" max="9" width="19.5703125" customWidth="1"/>
    <col min="10" max="10" width="19" customWidth="1"/>
  </cols>
  <sheetData>
    <row r="1" spans="1:10" ht="19.5" customHeight="1" thickBot="1" x14ac:dyDescent="0.3">
      <c r="A1" s="420" t="s">
        <v>305</v>
      </c>
      <c r="B1" s="421"/>
      <c r="C1" s="421"/>
      <c r="D1" s="421"/>
      <c r="E1" s="427"/>
    </row>
    <row r="2" spans="1:10" ht="15.75" thickBot="1" x14ac:dyDescent="0.3"/>
    <row r="3" spans="1:10" ht="30.75" thickBot="1" x14ac:dyDescent="0.3">
      <c r="A3" s="444"/>
      <c r="B3" s="331" t="s">
        <v>61</v>
      </c>
      <c r="C3" s="331" t="s">
        <v>62</v>
      </c>
      <c r="D3" s="331" t="s">
        <v>223</v>
      </c>
      <c r="E3" s="331" t="s">
        <v>299</v>
      </c>
      <c r="F3" s="332" t="s">
        <v>300</v>
      </c>
      <c r="G3" s="331" t="s">
        <v>202</v>
      </c>
      <c r="H3" s="331" t="s">
        <v>298</v>
      </c>
      <c r="I3" s="331" t="s">
        <v>65</v>
      </c>
      <c r="J3" s="331" t="s">
        <v>297</v>
      </c>
    </row>
    <row r="4" spans="1:10" ht="75.75" thickBot="1" x14ac:dyDescent="0.3">
      <c r="A4" s="445"/>
      <c r="B4" s="333" t="s">
        <v>259</v>
      </c>
      <c r="C4" s="333" t="s">
        <v>259</v>
      </c>
      <c r="D4" s="333" t="s">
        <v>259</v>
      </c>
      <c r="E4" s="333" t="s">
        <v>259</v>
      </c>
      <c r="F4" s="333" t="s">
        <v>259</v>
      </c>
      <c r="G4" s="333" t="s">
        <v>259</v>
      </c>
      <c r="H4" s="333" t="s">
        <v>259</v>
      </c>
      <c r="I4" s="333" t="s">
        <v>259</v>
      </c>
      <c r="J4" s="333" t="s">
        <v>259</v>
      </c>
    </row>
    <row r="5" spans="1:10" ht="60" x14ac:dyDescent="0.25">
      <c r="A5" s="334" t="s">
        <v>302</v>
      </c>
      <c r="B5" s="347">
        <v>1250</v>
      </c>
      <c r="C5" s="337">
        <v>1325</v>
      </c>
      <c r="D5" s="337">
        <v>1200</v>
      </c>
      <c r="E5" s="337">
        <v>950</v>
      </c>
      <c r="F5" s="337">
        <v>1200</v>
      </c>
      <c r="G5" s="337">
        <v>1850</v>
      </c>
      <c r="H5" s="344">
        <v>1120</v>
      </c>
      <c r="I5" s="337">
        <v>1250</v>
      </c>
      <c r="J5" s="337">
        <v>695</v>
      </c>
    </row>
    <row r="6" spans="1:10" ht="60" x14ac:dyDescent="0.25">
      <c r="A6" s="335" t="s">
        <v>303</v>
      </c>
      <c r="B6" s="348">
        <v>22273</v>
      </c>
      <c r="C6" s="338">
        <v>14775</v>
      </c>
      <c r="D6" s="338">
        <v>22000</v>
      </c>
      <c r="E6" s="338">
        <v>12000</v>
      </c>
      <c r="F6" s="338">
        <v>30700</v>
      </c>
      <c r="G6" s="338">
        <v>27000</v>
      </c>
      <c r="H6" s="345">
        <v>25360</v>
      </c>
      <c r="I6" s="338">
        <v>10100</v>
      </c>
      <c r="J6" s="338">
        <v>28998</v>
      </c>
    </row>
    <row r="7" spans="1:10" ht="45" customHeight="1" thickBot="1" x14ac:dyDescent="0.3">
      <c r="A7" s="336" t="s">
        <v>304</v>
      </c>
      <c r="B7" s="349">
        <v>1750</v>
      </c>
      <c r="C7" s="339">
        <v>1275</v>
      </c>
      <c r="D7" s="339">
        <v>5600</v>
      </c>
      <c r="E7" s="339">
        <v>2000</v>
      </c>
      <c r="F7" s="339">
        <v>2000</v>
      </c>
      <c r="G7" s="339">
        <v>2750</v>
      </c>
      <c r="H7" s="346">
        <v>2400</v>
      </c>
      <c r="I7" s="339">
        <v>1500</v>
      </c>
      <c r="J7" s="339">
        <v>850</v>
      </c>
    </row>
    <row r="9" spans="1:10" ht="15.75" thickBot="1" x14ac:dyDescent="0.3"/>
    <row r="10" spans="1:10" ht="50.25" customHeight="1" thickBot="1" x14ac:dyDescent="0.3">
      <c r="A10" s="509" t="s">
        <v>306</v>
      </c>
      <c r="B10" s="510"/>
      <c r="C10" s="510"/>
      <c r="D10" s="510"/>
      <c r="E10" s="511"/>
    </row>
    <row r="11" spans="1:10" x14ac:dyDescent="0.25">
      <c r="A11" s="141"/>
      <c r="B11" s="141"/>
      <c r="C11" s="141"/>
      <c r="D11" s="141"/>
      <c r="E11" s="141"/>
    </row>
    <row r="12" spans="1:10" x14ac:dyDescent="0.25">
      <c r="A12" s="365"/>
      <c r="B12" s="365"/>
      <c r="C12" s="365"/>
      <c r="D12" s="365"/>
      <c r="E12" s="365"/>
    </row>
    <row r="13" spans="1:10" ht="15.75" thickBot="1" x14ac:dyDescent="0.3">
      <c r="A13" s="141"/>
      <c r="B13" s="141"/>
      <c r="C13" s="141"/>
      <c r="D13" s="141"/>
      <c r="E13" s="141"/>
    </row>
    <row r="14" spans="1:10" x14ac:dyDescent="0.25">
      <c r="A14" s="354"/>
      <c r="B14" s="355"/>
      <c r="C14" s="355"/>
      <c r="D14" s="355"/>
      <c r="E14" s="356"/>
    </row>
    <row r="15" spans="1:10" ht="17.25" x14ac:dyDescent="0.3">
      <c r="A15" s="357" t="s">
        <v>307</v>
      </c>
      <c r="B15" s="358"/>
      <c r="C15" s="358"/>
      <c r="D15" s="358"/>
      <c r="E15" s="359"/>
    </row>
    <row r="16" spans="1:10" x14ac:dyDescent="0.25">
      <c r="A16" s="360"/>
      <c r="B16" s="358"/>
      <c r="C16" s="358"/>
      <c r="D16" s="358"/>
      <c r="E16" s="359"/>
    </row>
    <row r="17" spans="1:5" x14ac:dyDescent="0.25">
      <c r="A17" s="485" t="s">
        <v>308</v>
      </c>
      <c r="B17" s="486"/>
      <c r="C17" s="486"/>
      <c r="D17" s="486"/>
      <c r="E17" s="487"/>
    </row>
    <row r="18" spans="1:5" x14ac:dyDescent="0.25">
      <c r="A18" s="503" t="s">
        <v>309</v>
      </c>
      <c r="B18" s="504"/>
      <c r="C18" s="504"/>
      <c r="D18" s="504"/>
      <c r="E18" s="505"/>
    </row>
    <row r="19" spans="1:5" x14ac:dyDescent="0.25">
      <c r="A19" s="473" t="s">
        <v>310</v>
      </c>
      <c r="B19" s="474"/>
      <c r="C19" s="474"/>
      <c r="D19" s="474"/>
      <c r="E19" s="475"/>
    </row>
    <row r="20" spans="1:5" x14ac:dyDescent="0.25">
      <c r="A20" s="473" t="s">
        <v>286</v>
      </c>
      <c r="B20" s="474"/>
      <c r="C20" s="474"/>
      <c r="D20" s="474"/>
      <c r="E20" s="475"/>
    </row>
    <row r="21" spans="1:5" x14ac:dyDescent="0.25">
      <c r="A21" s="482" t="s">
        <v>311</v>
      </c>
      <c r="B21" s="483"/>
      <c r="C21" s="483"/>
      <c r="D21" s="483"/>
      <c r="E21" s="484"/>
    </row>
    <row r="22" spans="1:5" x14ac:dyDescent="0.25">
      <c r="A22" s="473" t="s">
        <v>312</v>
      </c>
      <c r="B22" s="474"/>
      <c r="C22" s="474"/>
      <c r="D22" s="474"/>
      <c r="E22" s="475"/>
    </row>
    <row r="23" spans="1:5" x14ac:dyDescent="0.25">
      <c r="A23" s="473" t="s">
        <v>287</v>
      </c>
      <c r="B23" s="474"/>
      <c r="C23" s="474"/>
      <c r="D23" s="474"/>
      <c r="E23" s="475"/>
    </row>
    <row r="24" spans="1:5" ht="15.75" thickBot="1" x14ac:dyDescent="0.3">
      <c r="A24" s="361"/>
      <c r="B24" s="362"/>
      <c r="C24" s="362"/>
      <c r="D24" s="362"/>
      <c r="E24" s="363"/>
    </row>
    <row r="25" spans="1:5" ht="15.75" thickBot="1" x14ac:dyDescent="0.3">
      <c r="A25" s="364"/>
      <c r="B25" s="364"/>
      <c r="C25" s="364"/>
      <c r="D25" s="364"/>
      <c r="E25" s="364"/>
    </row>
    <row r="26" spans="1:5" x14ac:dyDescent="0.25">
      <c r="A26" s="366"/>
      <c r="B26" s="355"/>
      <c r="C26" s="355"/>
      <c r="D26" s="355"/>
      <c r="E26" s="356"/>
    </row>
    <row r="27" spans="1:5" ht="17.25" x14ac:dyDescent="0.3">
      <c r="A27" s="357" t="s">
        <v>313</v>
      </c>
      <c r="B27" s="358"/>
      <c r="C27" s="358"/>
      <c r="D27" s="358"/>
      <c r="E27" s="359"/>
    </row>
    <row r="28" spans="1:5" x14ac:dyDescent="0.25">
      <c r="A28" s="360"/>
      <c r="B28" s="358"/>
      <c r="C28" s="358"/>
      <c r="D28" s="358"/>
      <c r="E28" s="359"/>
    </row>
    <row r="29" spans="1:5" x14ac:dyDescent="0.25">
      <c r="A29" s="503" t="s">
        <v>314</v>
      </c>
      <c r="B29" s="504"/>
      <c r="C29" s="504"/>
      <c r="D29" s="504"/>
      <c r="E29" s="505"/>
    </row>
    <row r="30" spans="1:5" x14ac:dyDescent="0.25">
      <c r="A30" s="503" t="s">
        <v>309</v>
      </c>
      <c r="B30" s="504"/>
      <c r="C30" s="504"/>
      <c r="D30" s="504"/>
      <c r="E30" s="505"/>
    </row>
    <row r="31" spans="1:5" x14ac:dyDescent="0.25">
      <c r="A31" s="473" t="s">
        <v>310</v>
      </c>
      <c r="B31" s="474"/>
      <c r="C31" s="474"/>
      <c r="D31" s="474"/>
      <c r="E31" s="475"/>
    </row>
    <row r="32" spans="1:5" x14ac:dyDescent="0.25">
      <c r="A32" s="473" t="s">
        <v>286</v>
      </c>
      <c r="B32" s="474"/>
      <c r="C32" s="474"/>
      <c r="D32" s="474"/>
      <c r="E32" s="475"/>
    </row>
    <row r="33" spans="1:5" x14ac:dyDescent="0.25">
      <c r="A33" s="482" t="s">
        <v>311</v>
      </c>
      <c r="B33" s="483"/>
      <c r="C33" s="483"/>
      <c r="D33" s="483"/>
      <c r="E33" s="484"/>
    </row>
    <row r="34" spans="1:5" x14ac:dyDescent="0.25">
      <c r="A34" s="482" t="s">
        <v>315</v>
      </c>
      <c r="B34" s="483"/>
      <c r="C34" s="483"/>
      <c r="D34" s="483"/>
      <c r="E34" s="484"/>
    </row>
    <row r="35" spans="1:5" x14ac:dyDescent="0.25">
      <c r="A35" s="473" t="s">
        <v>316</v>
      </c>
      <c r="B35" s="474"/>
      <c r="C35" s="474"/>
      <c r="D35" s="474"/>
      <c r="E35" s="475"/>
    </row>
    <row r="36" spans="1:5" x14ac:dyDescent="0.25">
      <c r="A36" s="473" t="s">
        <v>317</v>
      </c>
      <c r="B36" s="474"/>
      <c r="C36" s="474"/>
      <c r="D36" s="474"/>
      <c r="E36" s="475"/>
    </row>
    <row r="37" spans="1:5" x14ac:dyDescent="0.25">
      <c r="A37" s="506" t="s">
        <v>318</v>
      </c>
      <c r="B37" s="507"/>
      <c r="C37" s="507"/>
      <c r="D37" s="507"/>
      <c r="E37" s="508"/>
    </row>
    <row r="38" spans="1:5" x14ac:dyDescent="0.25">
      <c r="A38" s="473" t="s">
        <v>319</v>
      </c>
      <c r="B38" s="474"/>
      <c r="C38" s="474"/>
      <c r="D38" s="474"/>
      <c r="E38" s="475"/>
    </row>
    <row r="39" spans="1:5" x14ac:dyDescent="0.25">
      <c r="A39" s="473" t="s">
        <v>320</v>
      </c>
      <c r="B39" s="474"/>
      <c r="C39" s="474"/>
      <c r="D39" s="474"/>
      <c r="E39" s="475"/>
    </row>
    <row r="40" spans="1:5" x14ac:dyDescent="0.25">
      <c r="A40" s="473" t="s">
        <v>287</v>
      </c>
      <c r="B40" s="474"/>
      <c r="C40" s="474"/>
      <c r="D40" s="474"/>
      <c r="E40" s="475"/>
    </row>
    <row r="41" spans="1:5" ht="15.75" thickBot="1" x14ac:dyDescent="0.3">
      <c r="A41" s="361"/>
      <c r="B41" s="362"/>
      <c r="C41" s="362"/>
      <c r="D41" s="362"/>
      <c r="E41" s="363"/>
    </row>
    <row r="42" spans="1:5" ht="15.75" thickBot="1" x14ac:dyDescent="0.3">
      <c r="A42" s="364"/>
      <c r="B42" s="364"/>
      <c r="C42" s="364"/>
      <c r="D42" s="364"/>
      <c r="E42" s="364"/>
    </row>
    <row r="43" spans="1:5" x14ac:dyDescent="0.25">
      <c r="A43" s="367"/>
      <c r="B43" s="368"/>
      <c r="C43" s="368"/>
      <c r="D43" s="368"/>
      <c r="E43" s="369"/>
    </row>
    <row r="44" spans="1:5" ht="17.25" x14ac:dyDescent="0.3">
      <c r="A44" s="370" t="s">
        <v>321</v>
      </c>
      <c r="B44" s="371"/>
      <c r="C44" s="371"/>
      <c r="D44" s="371"/>
      <c r="E44" s="372"/>
    </row>
    <row r="45" spans="1:5" x14ac:dyDescent="0.25">
      <c r="A45" s="373"/>
      <c r="B45" s="371"/>
      <c r="C45" s="371"/>
      <c r="D45" s="371"/>
      <c r="E45" s="372"/>
    </row>
    <row r="46" spans="1:5" x14ac:dyDescent="0.25">
      <c r="A46" s="494" t="s">
        <v>322</v>
      </c>
      <c r="B46" s="495"/>
      <c r="C46" s="495"/>
      <c r="D46" s="495"/>
      <c r="E46" s="496"/>
    </row>
    <row r="47" spans="1:5" x14ac:dyDescent="0.25">
      <c r="A47" s="494" t="s">
        <v>309</v>
      </c>
      <c r="B47" s="495"/>
      <c r="C47" s="495"/>
      <c r="D47" s="495"/>
      <c r="E47" s="496"/>
    </row>
    <row r="48" spans="1:5" x14ac:dyDescent="0.25">
      <c r="A48" s="497" t="s">
        <v>286</v>
      </c>
      <c r="B48" s="498"/>
      <c r="C48" s="498"/>
      <c r="D48" s="498"/>
      <c r="E48" s="499"/>
    </row>
    <row r="49" spans="1:5" x14ac:dyDescent="0.25">
      <c r="A49" s="500" t="s">
        <v>311</v>
      </c>
      <c r="B49" s="501"/>
      <c r="C49" s="501"/>
      <c r="D49" s="501"/>
      <c r="E49" s="502"/>
    </row>
    <row r="50" spans="1:5" x14ac:dyDescent="0.25">
      <c r="A50" s="497" t="s">
        <v>323</v>
      </c>
      <c r="B50" s="498"/>
      <c r="C50" s="498"/>
      <c r="D50" s="498"/>
      <c r="E50" s="499"/>
    </row>
    <row r="51" spans="1:5" x14ac:dyDescent="0.25">
      <c r="A51" s="497" t="s">
        <v>287</v>
      </c>
      <c r="B51" s="498"/>
      <c r="C51" s="498"/>
      <c r="D51" s="498"/>
      <c r="E51" s="499"/>
    </row>
    <row r="52" spans="1:5" ht="15.75" thickBot="1" x14ac:dyDescent="0.3">
      <c r="A52" s="374"/>
      <c r="B52" s="375"/>
      <c r="C52" s="375"/>
      <c r="D52" s="375"/>
      <c r="E52" s="376"/>
    </row>
  </sheetData>
  <sortState xmlns:xlrd2="http://schemas.microsoft.com/office/spreadsheetml/2017/richdata2" ref="B3:B11">
    <sortCondition ref="B3"/>
  </sortState>
  <mergeCells count="28">
    <mergeCell ref="A29:E29"/>
    <mergeCell ref="A3:A4"/>
    <mergeCell ref="A1:E1"/>
    <mergeCell ref="A10:E10"/>
    <mergeCell ref="A17:E17"/>
    <mergeCell ref="A18:E18"/>
    <mergeCell ref="A19:E19"/>
    <mergeCell ref="A20:E20"/>
    <mergeCell ref="A21:E21"/>
    <mergeCell ref="A22:E22"/>
    <mergeCell ref="A23:E23"/>
    <mergeCell ref="A46:E46"/>
    <mergeCell ref="A30:E30"/>
    <mergeCell ref="A31:E31"/>
    <mergeCell ref="A32:E32"/>
    <mergeCell ref="A33:E33"/>
    <mergeCell ref="A34:E34"/>
    <mergeCell ref="A35:E35"/>
    <mergeCell ref="A36:E36"/>
    <mergeCell ref="A37:E37"/>
    <mergeCell ref="A38:E38"/>
    <mergeCell ref="A39:E39"/>
    <mergeCell ref="A40:E40"/>
    <mergeCell ref="A47:E47"/>
    <mergeCell ref="A48:E48"/>
    <mergeCell ref="A49:E49"/>
    <mergeCell ref="A50:E50"/>
    <mergeCell ref="A51:E5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8"/>
  <sheetViews>
    <sheetView workbookViewId="0">
      <selection activeCell="A15" sqref="A15"/>
    </sheetView>
  </sheetViews>
  <sheetFormatPr defaultRowHeight="15" x14ac:dyDescent="0.25"/>
  <cols>
    <col min="1" max="1" width="136" bestFit="1" customWidth="1"/>
  </cols>
  <sheetData>
    <row r="1" spans="1:1" x14ac:dyDescent="0.25">
      <c r="A1" s="45" t="s">
        <v>324</v>
      </c>
    </row>
    <row r="2" spans="1:1" x14ac:dyDescent="0.25">
      <c r="A2" s="43" t="s">
        <v>80</v>
      </c>
    </row>
    <row r="3" spans="1:1" ht="45" x14ac:dyDescent="0.25">
      <c r="A3" s="41" t="s">
        <v>325</v>
      </c>
    </row>
    <row r="4" spans="1:1" x14ac:dyDescent="0.25">
      <c r="A4" s="43" t="s">
        <v>81</v>
      </c>
    </row>
    <row r="5" spans="1:1" x14ac:dyDescent="0.25">
      <c r="A5" s="43" t="s">
        <v>31</v>
      </c>
    </row>
    <row r="6" spans="1:1" x14ac:dyDescent="0.25">
      <c r="A6" s="43" t="s">
        <v>326</v>
      </c>
    </row>
    <row r="7" spans="1:1" x14ac:dyDescent="0.25">
      <c r="A7" s="43" t="s">
        <v>327</v>
      </c>
    </row>
    <row r="8" spans="1:1" x14ac:dyDescent="0.25">
      <c r="A8" s="43" t="s">
        <v>328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6"/>
  <sheetViews>
    <sheetView zoomScale="80" zoomScaleNormal="80" workbookViewId="0">
      <selection activeCell="T10" sqref="T10"/>
    </sheetView>
  </sheetViews>
  <sheetFormatPr defaultRowHeight="15" x14ac:dyDescent="0.25"/>
  <cols>
    <col min="1" max="1" width="14.28515625" customWidth="1"/>
    <col min="3" max="3" width="13.140625" bestFit="1" customWidth="1"/>
    <col min="4" max="4" width="13.7109375" bestFit="1" customWidth="1"/>
    <col min="6" max="6" width="12" bestFit="1" customWidth="1"/>
    <col min="7" max="7" width="13" bestFit="1" customWidth="1"/>
    <col min="9" max="9" width="12" bestFit="1" customWidth="1"/>
    <col min="10" max="10" width="13.7109375" bestFit="1" customWidth="1"/>
    <col min="12" max="12" width="13.140625" bestFit="1" customWidth="1"/>
    <col min="13" max="13" width="13" bestFit="1" customWidth="1"/>
    <col min="14" max="14" width="9.28515625" bestFit="1" customWidth="1"/>
    <col min="15" max="15" width="12.140625" bestFit="1" customWidth="1"/>
    <col min="16" max="16" width="13.42578125" bestFit="1" customWidth="1"/>
    <col min="18" max="19" width="12" bestFit="1" customWidth="1"/>
    <col min="21" max="21" width="12" bestFit="1" customWidth="1"/>
    <col min="22" max="22" width="13.7109375" bestFit="1" customWidth="1"/>
    <col min="24" max="25" width="12" bestFit="1" customWidth="1"/>
    <col min="27" max="27" width="13.140625" bestFit="1" customWidth="1"/>
    <col min="28" max="28" width="13" bestFit="1" customWidth="1"/>
    <col min="30" max="30" width="13.140625" bestFit="1" customWidth="1"/>
    <col min="31" max="31" width="17.28515625" customWidth="1"/>
    <col min="32" max="32" width="11.140625" customWidth="1"/>
    <col min="33" max="33" width="12" bestFit="1" customWidth="1"/>
    <col min="34" max="34" width="13" bestFit="1" customWidth="1"/>
    <col min="36" max="36" width="12" bestFit="1" customWidth="1"/>
    <col min="37" max="37" width="13" bestFit="1" customWidth="1"/>
    <col min="39" max="39" width="12" bestFit="1" customWidth="1"/>
    <col min="40" max="40" width="13" bestFit="1" customWidth="1"/>
    <col min="42" max="42" width="12" bestFit="1" customWidth="1"/>
    <col min="43" max="43" width="13.7109375" bestFit="1" customWidth="1"/>
    <col min="45" max="45" width="13.140625" bestFit="1" customWidth="1"/>
    <col min="46" max="46" width="13.7109375" bestFit="1" customWidth="1"/>
    <col min="48" max="48" width="12" bestFit="1" customWidth="1"/>
    <col min="49" max="49" width="13.7109375" bestFit="1" customWidth="1"/>
    <col min="51" max="52" width="12" bestFit="1" customWidth="1"/>
    <col min="54" max="54" width="13.140625" bestFit="1" customWidth="1"/>
    <col min="55" max="55" width="12" bestFit="1" customWidth="1"/>
    <col min="57" max="57" width="12" bestFit="1" customWidth="1"/>
    <col min="58" max="58" width="13.7109375" bestFit="1" customWidth="1"/>
    <col min="60" max="61" width="12" bestFit="1" customWidth="1"/>
  </cols>
  <sheetData>
    <row r="1" spans="1:58" ht="19.5" customHeight="1" thickBot="1" x14ac:dyDescent="0.3">
      <c r="A1" s="420" t="s">
        <v>45</v>
      </c>
      <c r="B1" s="421"/>
      <c r="C1" s="421"/>
      <c r="D1" s="421"/>
      <c r="E1" s="421"/>
      <c r="F1" s="421"/>
      <c r="G1" s="421"/>
      <c r="H1" s="421"/>
      <c r="I1" s="427"/>
    </row>
    <row r="2" spans="1:58" ht="15.75" thickBot="1" x14ac:dyDescent="0.3"/>
    <row r="3" spans="1:58" ht="15.75" thickBot="1" x14ac:dyDescent="0.3">
      <c r="A3" s="46"/>
      <c r="B3" s="424" t="s">
        <v>3</v>
      </c>
      <c r="C3" s="425"/>
      <c r="D3" s="426"/>
      <c r="E3" s="424" t="s">
        <v>330</v>
      </c>
      <c r="F3" s="425"/>
      <c r="G3" s="425"/>
      <c r="H3" s="424" t="s">
        <v>331</v>
      </c>
      <c r="I3" s="425"/>
      <c r="J3" s="426"/>
      <c r="K3" s="425" t="s">
        <v>43</v>
      </c>
      <c r="L3" s="425"/>
      <c r="M3" s="426"/>
      <c r="N3" s="424" t="s">
        <v>332</v>
      </c>
      <c r="O3" s="425"/>
      <c r="P3" s="426"/>
      <c r="Q3" s="424" t="s">
        <v>4</v>
      </c>
      <c r="R3" s="425"/>
      <c r="S3" s="426"/>
      <c r="T3" s="424" t="s">
        <v>12</v>
      </c>
      <c r="U3" s="425"/>
      <c r="V3" s="426"/>
      <c r="W3" s="424" t="s">
        <v>0</v>
      </c>
      <c r="X3" s="425"/>
      <c r="Y3" s="426"/>
      <c r="Z3" s="424" t="s">
        <v>6</v>
      </c>
      <c r="AA3" s="425"/>
      <c r="AB3" s="426"/>
      <c r="AC3" s="424" t="s">
        <v>49</v>
      </c>
      <c r="AD3" s="425"/>
      <c r="AE3" s="426"/>
      <c r="AF3" s="424" t="s">
        <v>48</v>
      </c>
      <c r="AG3" s="425"/>
      <c r="AH3" s="426"/>
      <c r="AI3" s="424" t="s">
        <v>10</v>
      </c>
      <c r="AJ3" s="425"/>
      <c r="AK3" s="426"/>
      <c r="AL3" s="424" t="s">
        <v>47</v>
      </c>
      <c r="AM3" s="425"/>
      <c r="AN3" s="426"/>
      <c r="AO3" s="424" t="s">
        <v>17</v>
      </c>
      <c r="AP3" s="425"/>
      <c r="AQ3" s="426"/>
      <c r="AR3" s="424" t="s">
        <v>44</v>
      </c>
      <c r="AS3" s="425"/>
      <c r="AT3" s="426"/>
      <c r="AU3" s="424" t="s">
        <v>2</v>
      </c>
      <c r="AV3" s="425"/>
      <c r="AW3" s="426"/>
      <c r="AX3" s="424" t="s">
        <v>1</v>
      </c>
      <c r="AY3" s="425"/>
      <c r="AZ3" s="426"/>
      <c r="BA3" s="424" t="s">
        <v>5</v>
      </c>
      <c r="BB3" s="425"/>
      <c r="BC3" s="426"/>
      <c r="BD3" s="424" t="s">
        <v>333</v>
      </c>
      <c r="BE3" s="425"/>
      <c r="BF3" s="426"/>
    </row>
    <row r="4" spans="1:58" ht="60.75" thickBot="1" x14ac:dyDescent="0.3">
      <c r="A4" s="4" t="s">
        <v>21</v>
      </c>
      <c r="B4" s="5" t="s">
        <v>22</v>
      </c>
      <c r="C4" s="6" t="s">
        <v>23</v>
      </c>
      <c r="D4" s="7" t="s">
        <v>24</v>
      </c>
      <c r="E4" s="387" t="s">
        <v>22</v>
      </c>
      <c r="F4" s="388" t="s">
        <v>23</v>
      </c>
      <c r="G4" s="389" t="s">
        <v>24</v>
      </c>
      <c r="H4" s="387" t="s">
        <v>22</v>
      </c>
      <c r="I4" s="388" t="s">
        <v>23</v>
      </c>
      <c r="J4" s="389" t="s">
        <v>24</v>
      </c>
      <c r="K4" s="51" t="s">
        <v>22</v>
      </c>
      <c r="L4" s="48" t="s">
        <v>23</v>
      </c>
      <c r="M4" s="52" t="s">
        <v>24</v>
      </c>
      <c r="N4" s="387" t="s">
        <v>22</v>
      </c>
      <c r="O4" s="388" t="s">
        <v>23</v>
      </c>
      <c r="P4" s="389" t="s">
        <v>24</v>
      </c>
      <c r="Q4" s="5" t="s">
        <v>22</v>
      </c>
      <c r="R4" s="6" t="s">
        <v>23</v>
      </c>
      <c r="S4" s="7" t="s">
        <v>24</v>
      </c>
      <c r="T4" s="51" t="s">
        <v>22</v>
      </c>
      <c r="U4" s="48" t="s">
        <v>23</v>
      </c>
      <c r="V4" s="52" t="s">
        <v>24</v>
      </c>
      <c r="W4" s="5" t="s">
        <v>22</v>
      </c>
      <c r="X4" s="6" t="s">
        <v>23</v>
      </c>
      <c r="Y4" s="7" t="s">
        <v>24</v>
      </c>
      <c r="Z4" s="5" t="s">
        <v>22</v>
      </c>
      <c r="AA4" s="6" t="s">
        <v>23</v>
      </c>
      <c r="AB4" s="7" t="s">
        <v>24</v>
      </c>
      <c r="AC4" s="5" t="s">
        <v>22</v>
      </c>
      <c r="AD4" s="6" t="s">
        <v>23</v>
      </c>
      <c r="AE4" s="7" t="s">
        <v>24</v>
      </c>
      <c r="AF4" s="5" t="s">
        <v>22</v>
      </c>
      <c r="AG4" s="6" t="s">
        <v>23</v>
      </c>
      <c r="AH4" s="7" t="s">
        <v>24</v>
      </c>
      <c r="AI4" s="5" t="s">
        <v>22</v>
      </c>
      <c r="AJ4" s="6" t="s">
        <v>23</v>
      </c>
      <c r="AK4" s="7" t="s">
        <v>24</v>
      </c>
      <c r="AL4" s="5" t="s">
        <v>22</v>
      </c>
      <c r="AM4" s="6" t="s">
        <v>23</v>
      </c>
      <c r="AN4" s="7" t="s">
        <v>24</v>
      </c>
      <c r="AO4" s="5" t="s">
        <v>22</v>
      </c>
      <c r="AP4" s="6" t="s">
        <v>23</v>
      </c>
      <c r="AQ4" s="7" t="s">
        <v>24</v>
      </c>
      <c r="AR4" s="57" t="s">
        <v>22</v>
      </c>
      <c r="AS4" s="58" t="s">
        <v>23</v>
      </c>
      <c r="AT4" s="59" t="s">
        <v>24</v>
      </c>
      <c r="AU4" s="8" t="s">
        <v>22</v>
      </c>
      <c r="AV4" s="6" t="s">
        <v>23</v>
      </c>
      <c r="AW4" s="7" t="s">
        <v>24</v>
      </c>
      <c r="AX4" s="8" t="s">
        <v>22</v>
      </c>
      <c r="AY4" s="6" t="s">
        <v>23</v>
      </c>
      <c r="AZ4" s="7" t="s">
        <v>24</v>
      </c>
      <c r="BA4" s="8" t="s">
        <v>22</v>
      </c>
      <c r="BB4" s="6" t="s">
        <v>23</v>
      </c>
      <c r="BC4" s="7" t="s">
        <v>24</v>
      </c>
      <c r="BD4" s="387" t="s">
        <v>22</v>
      </c>
      <c r="BE4" s="388" t="s">
        <v>23</v>
      </c>
      <c r="BF4" s="389" t="s">
        <v>24</v>
      </c>
    </row>
    <row r="5" spans="1:58" ht="45" x14ac:dyDescent="0.25">
      <c r="A5" s="14" t="s">
        <v>19</v>
      </c>
      <c r="B5" s="23">
        <v>1.2499999999999999E-2</v>
      </c>
      <c r="C5" s="21">
        <v>25500</v>
      </c>
      <c r="D5" s="22"/>
      <c r="E5" s="23">
        <v>1.61E-2</v>
      </c>
      <c r="F5" s="21">
        <v>15000</v>
      </c>
      <c r="G5" s="22"/>
      <c r="H5" s="297">
        <v>1.4999999999999999E-2</v>
      </c>
      <c r="I5" s="21">
        <v>35000</v>
      </c>
      <c r="J5" s="22"/>
      <c r="K5" s="297">
        <v>9.4999999999999998E-3</v>
      </c>
      <c r="L5" s="21">
        <v>12000</v>
      </c>
      <c r="M5" s="22"/>
      <c r="N5" s="412">
        <v>1.15E-2</v>
      </c>
      <c r="O5" s="413">
        <v>7500</v>
      </c>
      <c r="P5" s="414"/>
      <c r="Q5" s="23">
        <v>1.0500000000000001E-2</v>
      </c>
      <c r="R5" s="21">
        <v>10000</v>
      </c>
      <c r="S5" s="22"/>
      <c r="T5" s="23">
        <v>1.15E-2</v>
      </c>
      <c r="U5" s="21">
        <v>7000</v>
      </c>
      <c r="V5" s="22"/>
      <c r="W5" s="23">
        <v>8.3000000000000001E-3</v>
      </c>
      <c r="X5" s="21">
        <v>17750</v>
      </c>
      <c r="Y5" s="22"/>
      <c r="Z5" s="23">
        <v>9.4999999999999998E-3</v>
      </c>
      <c r="AA5" s="21">
        <v>13500</v>
      </c>
      <c r="AB5" s="62"/>
      <c r="AC5" s="23">
        <v>0.01</v>
      </c>
      <c r="AD5" s="21">
        <v>17000</v>
      </c>
      <c r="AE5" s="62"/>
      <c r="AF5" s="23">
        <v>1.2760000000000001E-2</v>
      </c>
      <c r="AG5" s="21">
        <v>10975</v>
      </c>
      <c r="AH5" s="22"/>
      <c r="AI5" s="30">
        <v>0.01</v>
      </c>
      <c r="AJ5" s="31">
        <v>4250</v>
      </c>
      <c r="AK5" s="32"/>
      <c r="AL5" s="23">
        <v>1.0699999999999999E-2</v>
      </c>
      <c r="AM5" s="60">
        <v>12500</v>
      </c>
      <c r="AN5" s="22"/>
      <c r="AO5" s="23">
        <v>1.12E-2</v>
      </c>
      <c r="AP5" s="21">
        <v>13130</v>
      </c>
      <c r="AQ5" s="62"/>
      <c r="AR5" s="23">
        <v>1.15E-2</v>
      </c>
      <c r="AS5" s="21">
        <v>17000</v>
      </c>
      <c r="AT5" s="22"/>
      <c r="AU5" s="23">
        <v>8.9999999999999993E-3</v>
      </c>
      <c r="AV5" s="21">
        <v>30500</v>
      </c>
      <c r="AW5" s="22"/>
      <c r="AX5" s="23">
        <v>7.7999999999999996E-3</v>
      </c>
      <c r="AY5" s="21">
        <v>3900</v>
      </c>
      <c r="AZ5" s="22"/>
      <c r="BA5" s="23">
        <v>1.03E-2</v>
      </c>
      <c r="BB5" s="21">
        <v>18500</v>
      </c>
      <c r="BC5" s="22"/>
      <c r="BD5" s="55">
        <v>1.35E-2</v>
      </c>
      <c r="BE5" s="56">
        <v>12000</v>
      </c>
      <c r="BF5" s="140"/>
    </row>
    <row r="6" spans="1:58" ht="45" customHeight="1" thickBot="1" x14ac:dyDescent="0.3">
      <c r="A6" s="14" t="s">
        <v>20</v>
      </c>
      <c r="B6" s="19">
        <v>8.6E-3</v>
      </c>
      <c r="C6" s="20"/>
      <c r="D6" s="24">
        <v>119500</v>
      </c>
      <c r="E6" s="19">
        <v>1.0999999999999999E-2</v>
      </c>
      <c r="F6" s="20"/>
      <c r="G6" s="24">
        <v>111000</v>
      </c>
      <c r="H6" s="298">
        <v>1.0999999999999999E-2</v>
      </c>
      <c r="I6" s="20"/>
      <c r="J6" s="24">
        <v>220000</v>
      </c>
      <c r="K6" s="298">
        <v>7.4999999999999997E-3</v>
      </c>
      <c r="L6" s="20"/>
      <c r="M6" s="24">
        <v>107000</v>
      </c>
      <c r="N6" s="415">
        <v>8.0000000000000002E-3</v>
      </c>
      <c r="O6" s="269"/>
      <c r="P6" s="416">
        <v>82500</v>
      </c>
      <c r="Q6" s="19">
        <v>8.0000000000000002E-3</v>
      </c>
      <c r="R6" s="20"/>
      <c r="S6" s="24">
        <v>80000</v>
      </c>
      <c r="T6" s="19">
        <v>8.5000000000000006E-3</v>
      </c>
      <c r="U6" s="20"/>
      <c r="V6" s="24">
        <v>127500</v>
      </c>
      <c r="W6" s="19">
        <v>6.3E-3</v>
      </c>
      <c r="X6" s="20"/>
      <c r="Y6" s="24">
        <v>84000</v>
      </c>
      <c r="Z6" s="19">
        <v>7.4999999999999997E-3</v>
      </c>
      <c r="AA6" s="20"/>
      <c r="AB6" s="63">
        <v>83000</v>
      </c>
      <c r="AC6" s="19">
        <v>7.0000000000000001E-3</v>
      </c>
      <c r="AD6" s="20"/>
      <c r="AE6" s="63">
        <v>75000</v>
      </c>
      <c r="AF6" s="19">
        <v>9.2999999999999992E-3</v>
      </c>
      <c r="AG6" s="20"/>
      <c r="AH6" s="24">
        <v>77325</v>
      </c>
      <c r="AI6" s="25">
        <v>8.3000000000000001E-3</v>
      </c>
      <c r="AJ6" s="33"/>
      <c r="AK6" s="26">
        <v>114000</v>
      </c>
      <c r="AL6" s="19">
        <v>7.7000000000000002E-3</v>
      </c>
      <c r="AM6" s="20"/>
      <c r="AN6" s="61">
        <v>96000</v>
      </c>
      <c r="AO6" s="19">
        <v>9.4000000000000004E-3</v>
      </c>
      <c r="AP6" s="20"/>
      <c r="AQ6" s="63">
        <v>119975</v>
      </c>
      <c r="AR6" s="19">
        <v>8.0999999999999996E-3</v>
      </c>
      <c r="AS6" s="20"/>
      <c r="AT6" s="24">
        <v>100000</v>
      </c>
      <c r="AU6" s="19">
        <v>8.0000000000000002E-3</v>
      </c>
      <c r="AV6" s="20"/>
      <c r="AW6" s="24">
        <v>88500</v>
      </c>
      <c r="AX6" s="19">
        <v>6.1999999999999998E-3</v>
      </c>
      <c r="AY6" s="20"/>
      <c r="AZ6" s="24">
        <v>62000</v>
      </c>
      <c r="BA6" s="19">
        <v>7.3000000000000001E-3</v>
      </c>
      <c r="BB6" s="20"/>
      <c r="BC6" s="24">
        <v>80000</v>
      </c>
      <c r="BD6" s="55">
        <v>9.1999999999999998E-3</v>
      </c>
      <c r="BE6" s="140"/>
      <c r="BF6" s="56">
        <v>115000</v>
      </c>
    </row>
  </sheetData>
  <sortState xmlns:xlrd2="http://schemas.microsoft.com/office/spreadsheetml/2017/richdata2" ref="B3:B18">
    <sortCondition ref="B3"/>
  </sortState>
  <mergeCells count="20">
    <mergeCell ref="AO3:AQ3"/>
    <mergeCell ref="A1:I1"/>
    <mergeCell ref="AC3:AE3"/>
    <mergeCell ref="AF3:AH3"/>
    <mergeCell ref="AI3:AK3"/>
    <mergeCell ref="AL3:AN3"/>
    <mergeCell ref="B3:D3"/>
    <mergeCell ref="K3:M3"/>
    <mergeCell ref="Q3:S3"/>
    <mergeCell ref="T3:V3"/>
    <mergeCell ref="W3:Y3"/>
    <mergeCell ref="Z3:AB3"/>
    <mergeCell ref="E3:G3"/>
    <mergeCell ref="H3:J3"/>
    <mergeCell ref="N3:P3"/>
    <mergeCell ref="BD3:BF3"/>
    <mergeCell ref="AR3:AT3"/>
    <mergeCell ref="AU3:AW3"/>
    <mergeCell ref="AX3:AZ3"/>
    <mergeCell ref="BA3:B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
  <sheetViews>
    <sheetView topLeftCell="AK1" zoomScale="80" zoomScaleNormal="80" workbookViewId="0">
      <selection activeCell="AM5" sqref="AM5:AN6"/>
    </sheetView>
  </sheetViews>
  <sheetFormatPr defaultRowHeight="15" x14ac:dyDescent="0.25"/>
  <cols>
    <col min="1" max="1" width="16.85546875" customWidth="1"/>
    <col min="3" max="3" width="15.7109375" bestFit="1" customWidth="1"/>
    <col min="4" max="4" width="16.42578125" bestFit="1" customWidth="1"/>
    <col min="6" max="6" width="12" bestFit="1" customWidth="1"/>
    <col min="7" max="7" width="13" bestFit="1" customWidth="1"/>
    <col min="9" max="9" width="12" bestFit="1" customWidth="1"/>
    <col min="10" max="10" width="13.7109375" bestFit="1" customWidth="1"/>
    <col min="12" max="12" width="13.140625" bestFit="1" customWidth="1"/>
    <col min="13" max="13" width="13" bestFit="1" customWidth="1"/>
    <col min="15" max="16" width="12" bestFit="1" customWidth="1"/>
    <col min="18" max="18" width="12" bestFit="1" customWidth="1"/>
    <col min="19" max="19" width="13.7109375" bestFit="1" customWidth="1"/>
    <col min="21" max="22" width="12" bestFit="1" customWidth="1"/>
    <col min="24" max="25" width="12" bestFit="1" customWidth="1"/>
    <col min="27" max="27" width="13.140625" bestFit="1" customWidth="1"/>
    <col min="28" max="28" width="13.42578125" bestFit="1" customWidth="1"/>
    <col min="30" max="30" width="13.140625" bestFit="1" customWidth="1"/>
    <col min="31" max="31" width="12" bestFit="1" customWidth="1"/>
    <col min="33" max="33" width="12" bestFit="1" customWidth="1"/>
    <col min="34" max="34" width="13" bestFit="1" customWidth="1"/>
    <col min="36" max="37" width="12" bestFit="1" customWidth="1"/>
    <col min="39" max="39" width="13.140625" bestFit="1" customWidth="1"/>
    <col min="40" max="40" width="13.7109375" bestFit="1" customWidth="1"/>
    <col min="42" max="42" width="12" bestFit="1" customWidth="1"/>
    <col min="43" max="43" width="13.7109375" bestFit="1" customWidth="1"/>
    <col min="45" max="45" width="13.140625" bestFit="1" customWidth="1"/>
    <col min="46" max="46" width="12" bestFit="1" customWidth="1"/>
    <col min="48" max="49" width="12" bestFit="1" customWidth="1"/>
    <col min="51" max="52" width="12" bestFit="1" customWidth="1"/>
    <col min="54" max="54" width="12" bestFit="1" customWidth="1"/>
    <col min="55" max="55" width="13" bestFit="1" customWidth="1"/>
  </cols>
  <sheetData>
    <row r="1" spans="1:55" s="50" customFormat="1" ht="19.5" customHeight="1" thickBot="1" x14ac:dyDescent="0.3">
      <c r="A1" s="420" t="s">
        <v>46</v>
      </c>
      <c r="B1" s="421"/>
      <c r="C1" s="421"/>
      <c r="D1" s="421"/>
      <c r="E1" s="421"/>
      <c r="F1" s="421"/>
      <c r="G1" s="421"/>
      <c r="H1" s="421"/>
      <c r="I1" s="421"/>
      <c r="J1" s="421"/>
      <c r="K1" s="427"/>
    </row>
    <row r="2" spans="1:55" ht="15.75" thickBot="1" x14ac:dyDescent="0.3"/>
    <row r="3" spans="1:55" ht="15.75" thickBot="1" x14ac:dyDescent="0.3">
      <c r="A3" s="46"/>
      <c r="B3" s="424" t="s">
        <v>3</v>
      </c>
      <c r="C3" s="425"/>
      <c r="D3" s="426"/>
      <c r="E3" s="424" t="s">
        <v>330</v>
      </c>
      <c r="F3" s="425"/>
      <c r="G3" s="426"/>
      <c r="H3" s="424" t="s">
        <v>331</v>
      </c>
      <c r="I3" s="425"/>
      <c r="J3" s="426"/>
      <c r="K3" s="424" t="s">
        <v>43</v>
      </c>
      <c r="L3" s="425"/>
      <c r="M3" s="426"/>
      <c r="N3" s="424" t="s">
        <v>4</v>
      </c>
      <c r="O3" s="425"/>
      <c r="P3" s="426"/>
      <c r="Q3" s="424" t="s">
        <v>12</v>
      </c>
      <c r="R3" s="425"/>
      <c r="S3" s="426"/>
      <c r="T3" s="424" t="s">
        <v>0</v>
      </c>
      <c r="U3" s="425"/>
      <c r="V3" s="426"/>
      <c r="W3" s="424" t="s">
        <v>6</v>
      </c>
      <c r="X3" s="425"/>
      <c r="Y3" s="426"/>
      <c r="Z3" s="424" t="s">
        <v>49</v>
      </c>
      <c r="AA3" s="425"/>
      <c r="AB3" s="426"/>
      <c r="AC3" s="424" t="s">
        <v>48</v>
      </c>
      <c r="AD3" s="425"/>
      <c r="AE3" s="426"/>
      <c r="AF3" s="424" t="s">
        <v>10</v>
      </c>
      <c r="AG3" s="425"/>
      <c r="AH3" s="426"/>
      <c r="AI3" s="424" t="s">
        <v>47</v>
      </c>
      <c r="AJ3" s="425"/>
      <c r="AK3" s="426"/>
      <c r="AL3" s="424" t="s">
        <v>334</v>
      </c>
      <c r="AM3" s="425"/>
      <c r="AN3" s="426"/>
      <c r="AO3" s="424" t="s">
        <v>44</v>
      </c>
      <c r="AP3" s="425"/>
      <c r="AQ3" s="426"/>
      <c r="AR3" s="424" t="s">
        <v>2</v>
      </c>
      <c r="AS3" s="425"/>
      <c r="AT3" s="426"/>
      <c r="AU3" s="424" t="s">
        <v>1</v>
      </c>
      <c r="AV3" s="425"/>
      <c r="AW3" s="426"/>
      <c r="AX3" s="424" t="s">
        <v>5</v>
      </c>
      <c r="AY3" s="425"/>
      <c r="AZ3" s="426"/>
      <c r="BA3" s="424" t="s">
        <v>333</v>
      </c>
      <c r="BB3" s="425"/>
      <c r="BC3" s="426"/>
    </row>
    <row r="4" spans="1:55" ht="60.75" thickBot="1" x14ac:dyDescent="0.3">
      <c r="A4" s="47" t="s">
        <v>21</v>
      </c>
      <c r="B4" s="5" t="s">
        <v>22</v>
      </c>
      <c r="C4" s="6" t="s">
        <v>23</v>
      </c>
      <c r="D4" s="7" t="s">
        <v>24</v>
      </c>
      <c r="E4" s="387" t="s">
        <v>22</v>
      </c>
      <c r="F4" s="388" t="s">
        <v>23</v>
      </c>
      <c r="G4" s="389" t="s">
        <v>24</v>
      </c>
      <c r="H4" s="387" t="s">
        <v>22</v>
      </c>
      <c r="I4" s="388" t="s">
        <v>23</v>
      </c>
      <c r="J4" s="389" t="s">
        <v>24</v>
      </c>
      <c r="K4" s="5" t="s">
        <v>22</v>
      </c>
      <c r="L4" s="6" t="s">
        <v>23</v>
      </c>
      <c r="M4" s="7" t="s">
        <v>24</v>
      </c>
      <c r="N4" s="5" t="s">
        <v>22</v>
      </c>
      <c r="O4" s="6" t="s">
        <v>23</v>
      </c>
      <c r="P4" s="7" t="s">
        <v>24</v>
      </c>
      <c r="Q4" s="5" t="s">
        <v>22</v>
      </c>
      <c r="R4" s="6" t="s">
        <v>23</v>
      </c>
      <c r="S4" s="7" t="s">
        <v>24</v>
      </c>
      <c r="T4" s="5" t="s">
        <v>22</v>
      </c>
      <c r="U4" s="6" t="s">
        <v>23</v>
      </c>
      <c r="V4" s="7" t="s">
        <v>24</v>
      </c>
      <c r="W4" s="5" t="s">
        <v>22</v>
      </c>
      <c r="X4" s="6" t="s">
        <v>23</v>
      </c>
      <c r="Y4" s="7" t="s">
        <v>24</v>
      </c>
      <c r="Z4" s="5" t="s">
        <v>22</v>
      </c>
      <c r="AA4" s="6" t="s">
        <v>23</v>
      </c>
      <c r="AB4" s="7" t="s">
        <v>24</v>
      </c>
      <c r="AC4" s="5" t="s">
        <v>22</v>
      </c>
      <c r="AD4" s="6" t="s">
        <v>23</v>
      </c>
      <c r="AE4" s="7" t="s">
        <v>24</v>
      </c>
      <c r="AF4" s="57" t="s">
        <v>22</v>
      </c>
      <c r="AG4" s="58" t="s">
        <v>23</v>
      </c>
      <c r="AH4" s="59" t="s">
        <v>24</v>
      </c>
      <c r="AI4" s="5" t="s">
        <v>22</v>
      </c>
      <c r="AJ4" s="6" t="s">
        <v>23</v>
      </c>
      <c r="AK4" s="7" t="s">
        <v>24</v>
      </c>
      <c r="AL4" s="387" t="s">
        <v>22</v>
      </c>
      <c r="AM4" s="388" t="s">
        <v>23</v>
      </c>
      <c r="AN4" s="389" t="s">
        <v>24</v>
      </c>
      <c r="AO4" s="57" t="s">
        <v>22</v>
      </c>
      <c r="AP4" s="58" t="s">
        <v>23</v>
      </c>
      <c r="AQ4" s="59" t="s">
        <v>24</v>
      </c>
      <c r="AR4" s="5" t="s">
        <v>22</v>
      </c>
      <c r="AS4" s="6" t="s">
        <v>23</v>
      </c>
      <c r="AT4" s="7" t="s">
        <v>24</v>
      </c>
      <c r="AU4" s="5" t="s">
        <v>22</v>
      </c>
      <c r="AV4" s="6" t="s">
        <v>23</v>
      </c>
      <c r="AW4" s="7" t="s">
        <v>24</v>
      </c>
      <c r="AX4" s="5" t="s">
        <v>22</v>
      </c>
      <c r="AY4" s="6" t="s">
        <v>23</v>
      </c>
      <c r="AZ4" s="7" t="s">
        <v>24</v>
      </c>
      <c r="BA4" s="387" t="s">
        <v>22</v>
      </c>
      <c r="BB4" s="388" t="s">
        <v>23</v>
      </c>
      <c r="BC4" s="389" t="s">
        <v>24</v>
      </c>
    </row>
    <row r="5" spans="1:55" ht="45" x14ac:dyDescent="0.25">
      <c r="A5" s="54" t="s">
        <v>19</v>
      </c>
      <c r="B5" s="23">
        <v>1.2499999999999999E-2</v>
      </c>
      <c r="C5" s="21">
        <v>25500</v>
      </c>
      <c r="D5" s="22"/>
      <c r="E5" s="55">
        <v>1.6500000000000001E-2</v>
      </c>
      <c r="F5" s="56">
        <v>15000</v>
      </c>
      <c r="G5" s="140"/>
      <c r="H5" s="55">
        <v>1.4999999999999999E-2</v>
      </c>
      <c r="I5" s="56">
        <v>35000</v>
      </c>
      <c r="J5" s="140"/>
      <c r="K5" s="23">
        <v>9.4999999999999998E-3</v>
      </c>
      <c r="L5" s="21">
        <v>12000</v>
      </c>
      <c r="M5" s="22"/>
      <c r="N5" s="23">
        <v>1.0500000000000001E-2</v>
      </c>
      <c r="O5" s="21">
        <v>10000</v>
      </c>
      <c r="P5" s="22"/>
      <c r="Q5" s="23">
        <v>1.15E-2</v>
      </c>
      <c r="R5" s="21">
        <v>7000</v>
      </c>
      <c r="S5" s="22"/>
      <c r="T5" s="23">
        <v>8.3000000000000001E-3</v>
      </c>
      <c r="U5" s="21">
        <v>17750</v>
      </c>
      <c r="V5" s="22"/>
      <c r="W5" s="23">
        <v>9.4999999999999998E-3</v>
      </c>
      <c r="X5" s="21">
        <v>13500</v>
      </c>
      <c r="Y5" s="22"/>
      <c r="Z5" s="23">
        <v>0.01</v>
      </c>
      <c r="AA5" s="21">
        <v>17000</v>
      </c>
      <c r="AB5" s="22"/>
      <c r="AC5" s="23">
        <v>1.2760000000000001E-2</v>
      </c>
      <c r="AD5" s="21">
        <v>10975</v>
      </c>
      <c r="AE5" s="22"/>
      <c r="AF5" s="30">
        <v>0.01</v>
      </c>
      <c r="AG5" s="31">
        <v>4250</v>
      </c>
      <c r="AH5" s="32"/>
      <c r="AI5" s="23">
        <v>1.0699999999999999E-2</v>
      </c>
      <c r="AJ5" s="60">
        <v>12500</v>
      </c>
      <c r="AK5" s="62"/>
      <c r="AL5" s="55">
        <v>1.24E-2</v>
      </c>
      <c r="AM5" s="56">
        <v>15065</v>
      </c>
      <c r="AN5" s="140"/>
      <c r="AO5" s="23">
        <v>1.15E-2</v>
      </c>
      <c r="AP5" s="21">
        <v>17000</v>
      </c>
      <c r="AQ5" s="22"/>
      <c r="AR5" s="23">
        <v>9.2499999999999995E-3</v>
      </c>
      <c r="AS5" s="21">
        <v>32000</v>
      </c>
      <c r="AT5" s="22"/>
      <c r="AU5" s="23">
        <v>7.7999999999999996E-3</v>
      </c>
      <c r="AV5" s="21">
        <v>3900</v>
      </c>
      <c r="AW5" s="22"/>
      <c r="AX5" s="23">
        <v>1.03E-2</v>
      </c>
      <c r="AY5" s="21">
        <v>18500</v>
      </c>
      <c r="AZ5" s="22"/>
      <c r="BA5" s="55">
        <v>1.35E-2</v>
      </c>
      <c r="BB5" s="56">
        <v>12000</v>
      </c>
      <c r="BC5" s="140"/>
    </row>
    <row r="6" spans="1:55" ht="45" customHeight="1" thickBot="1" x14ac:dyDescent="0.3">
      <c r="A6" s="14" t="s">
        <v>20</v>
      </c>
      <c r="B6" s="19">
        <v>8.6E-3</v>
      </c>
      <c r="C6" s="20"/>
      <c r="D6" s="24">
        <v>119500</v>
      </c>
      <c r="E6" s="55">
        <v>1.1299999999999999E-2</v>
      </c>
      <c r="F6" s="140"/>
      <c r="G6" s="56">
        <v>111000</v>
      </c>
      <c r="H6" s="55">
        <v>1.0999999999999999E-2</v>
      </c>
      <c r="I6" s="140"/>
      <c r="J6" s="56">
        <v>220000</v>
      </c>
      <c r="K6" s="19">
        <v>7.4999999999999997E-3</v>
      </c>
      <c r="L6" s="20"/>
      <c r="M6" s="24">
        <v>107000</v>
      </c>
      <c r="N6" s="19">
        <v>8.0000000000000002E-3</v>
      </c>
      <c r="O6" s="20"/>
      <c r="P6" s="24">
        <v>80000</v>
      </c>
      <c r="Q6" s="19">
        <v>8.5000000000000006E-3</v>
      </c>
      <c r="R6" s="20"/>
      <c r="S6" s="24">
        <v>127500</v>
      </c>
      <c r="T6" s="19">
        <v>6.3E-3</v>
      </c>
      <c r="U6" s="20"/>
      <c r="V6" s="24">
        <v>84000</v>
      </c>
      <c r="W6" s="19">
        <v>7.4999999999999997E-3</v>
      </c>
      <c r="X6" s="20"/>
      <c r="Y6" s="24">
        <v>83000</v>
      </c>
      <c r="Z6" s="19">
        <v>7.0000000000000001E-3</v>
      </c>
      <c r="AA6" s="20"/>
      <c r="AB6" s="24">
        <v>75000</v>
      </c>
      <c r="AC6" s="19">
        <v>9.2999999999999992E-3</v>
      </c>
      <c r="AD6" s="20"/>
      <c r="AE6" s="24">
        <v>77325</v>
      </c>
      <c r="AF6" s="25">
        <v>8.3000000000000001E-3</v>
      </c>
      <c r="AG6" s="33"/>
      <c r="AH6" s="26">
        <v>114000</v>
      </c>
      <c r="AI6" s="19">
        <v>7.7000000000000002E-3</v>
      </c>
      <c r="AJ6" s="20"/>
      <c r="AK6" s="64">
        <v>96000</v>
      </c>
      <c r="AL6" s="55">
        <v>1.0500000000000001E-2</v>
      </c>
      <c r="AM6" s="140"/>
      <c r="AN6" s="56">
        <v>135500</v>
      </c>
      <c r="AO6" s="19">
        <v>8.0999999999999996E-3</v>
      </c>
      <c r="AP6" s="20"/>
      <c r="AQ6" s="24">
        <v>100000</v>
      </c>
      <c r="AR6" s="19">
        <v>8.2500000000000004E-3</v>
      </c>
      <c r="AS6" s="20"/>
      <c r="AT6" s="24">
        <v>90000</v>
      </c>
      <c r="AU6" s="19">
        <v>6.1999999999999998E-3</v>
      </c>
      <c r="AV6" s="20"/>
      <c r="AW6" s="24">
        <v>62000</v>
      </c>
      <c r="AX6" s="19">
        <v>7.3000000000000001E-3</v>
      </c>
      <c r="AY6" s="20"/>
      <c r="AZ6" s="24">
        <v>80000</v>
      </c>
      <c r="BA6" s="55">
        <v>9.1999999999999998E-3</v>
      </c>
      <c r="BB6" s="140"/>
      <c r="BC6" s="56">
        <v>115000</v>
      </c>
    </row>
  </sheetData>
  <sortState xmlns:xlrd2="http://schemas.microsoft.com/office/spreadsheetml/2017/richdata2" ref="B2:B15">
    <sortCondition ref="B2"/>
  </sortState>
  <mergeCells count="19">
    <mergeCell ref="A1:K1"/>
    <mergeCell ref="Z3:AB3"/>
    <mergeCell ref="AC3:AE3"/>
    <mergeCell ref="AF3:AH3"/>
    <mergeCell ref="AI3:AK3"/>
    <mergeCell ref="B3:D3"/>
    <mergeCell ref="K3:M3"/>
    <mergeCell ref="N3:P3"/>
    <mergeCell ref="Q3:S3"/>
    <mergeCell ref="T3:V3"/>
    <mergeCell ref="W3:Y3"/>
    <mergeCell ref="E3:G3"/>
    <mergeCell ref="H3:J3"/>
    <mergeCell ref="BA3:BC3"/>
    <mergeCell ref="AL3:AN3"/>
    <mergeCell ref="AU3:AW3"/>
    <mergeCell ref="AX3:AZ3"/>
    <mergeCell ref="AO3:AQ3"/>
    <mergeCell ref="AR3:AT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6"/>
  <sheetViews>
    <sheetView workbookViewId="0">
      <selection activeCell="B11" sqref="B11"/>
    </sheetView>
  </sheetViews>
  <sheetFormatPr defaultRowHeight="15" x14ac:dyDescent="0.25"/>
  <cols>
    <col min="1" max="1" width="160.28515625" bestFit="1" customWidth="1"/>
  </cols>
  <sheetData>
    <row r="1" spans="1:1" x14ac:dyDescent="0.25">
      <c r="A1" s="45" t="s">
        <v>50</v>
      </c>
    </row>
    <row r="2" spans="1:1" x14ac:dyDescent="0.25">
      <c r="A2" s="43" t="s">
        <v>51</v>
      </c>
    </row>
    <row r="3" spans="1:1" x14ac:dyDescent="0.25">
      <c r="A3" s="43" t="s">
        <v>29</v>
      </c>
    </row>
    <row r="4" spans="1:1" x14ac:dyDescent="0.25">
      <c r="A4" s="43" t="s">
        <v>30</v>
      </c>
    </row>
    <row r="5" spans="1:1" x14ac:dyDescent="0.25">
      <c r="A5" s="43" t="s">
        <v>31</v>
      </c>
    </row>
    <row r="6" spans="1:1" x14ac:dyDescent="0.25">
      <c r="A6" s="43" t="s">
        <v>32</v>
      </c>
    </row>
    <row r="7" spans="1:1" x14ac:dyDescent="0.25">
      <c r="A7" s="44" t="s">
        <v>33</v>
      </c>
    </row>
    <row r="8" spans="1:1" x14ac:dyDescent="0.25">
      <c r="A8" s="44" t="s">
        <v>52</v>
      </c>
    </row>
    <row r="9" spans="1:1" x14ac:dyDescent="0.25">
      <c r="A9" s="44" t="s">
        <v>53</v>
      </c>
    </row>
    <row r="10" spans="1:1" x14ac:dyDescent="0.25">
      <c r="A10" s="44" t="s">
        <v>54</v>
      </c>
    </row>
    <row r="11" spans="1:1" ht="45" x14ac:dyDescent="0.25">
      <c r="A11" s="41" t="s">
        <v>37</v>
      </c>
    </row>
    <row r="12" spans="1:1" ht="45" x14ac:dyDescent="0.25">
      <c r="A12" s="41" t="s">
        <v>38</v>
      </c>
    </row>
    <row r="13" spans="1:1" x14ac:dyDescent="0.25">
      <c r="A13" s="43" t="s">
        <v>55</v>
      </c>
    </row>
    <row r="14" spans="1:1" x14ac:dyDescent="0.25">
      <c r="A14" s="43" t="s">
        <v>56</v>
      </c>
    </row>
    <row r="15" spans="1:1" x14ac:dyDescent="0.25">
      <c r="A15" s="43" t="s">
        <v>57</v>
      </c>
    </row>
    <row r="16" spans="1:1" ht="30" x14ac:dyDescent="0.25">
      <c r="A16" s="4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1"/>
  <sheetViews>
    <sheetView topLeftCell="G1" zoomScale="80" zoomScaleNormal="80" workbookViewId="0">
      <selection activeCell="AF11" sqref="AF11"/>
    </sheetView>
  </sheetViews>
  <sheetFormatPr defaultRowHeight="15" x14ac:dyDescent="0.25"/>
  <cols>
    <col min="1" max="1" width="16.140625" customWidth="1"/>
    <col min="2" max="2" width="11" bestFit="1" customWidth="1"/>
    <col min="5" max="5" width="11" bestFit="1" customWidth="1"/>
    <col min="8" max="8" width="11.42578125" bestFit="1" customWidth="1"/>
    <col min="11" max="11" width="11.42578125" bestFit="1" customWidth="1"/>
    <col min="14" max="14" width="11" bestFit="1" customWidth="1"/>
    <col min="17" max="17" width="11" bestFit="1" customWidth="1"/>
    <col min="20" max="20" width="10.85546875" bestFit="1" customWidth="1"/>
    <col min="22" max="22" width="10.28515625" bestFit="1" customWidth="1"/>
    <col min="23" max="24" width="11.28515625" bestFit="1" customWidth="1"/>
    <col min="25" max="25" width="12.28515625" bestFit="1" customWidth="1"/>
    <col min="26" max="26" width="10.85546875" bestFit="1" customWidth="1"/>
    <col min="27" max="27" width="11.28515625" bestFit="1" customWidth="1"/>
    <col min="28" max="28" width="12.28515625" bestFit="1" customWidth="1"/>
    <col min="29" max="29" width="10.85546875" bestFit="1" customWidth="1"/>
    <col min="30" max="30" width="11.28515625" bestFit="1" customWidth="1"/>
    <col min="31" max="31" width="12.28515625" bestFit="1" customWidth="1"/>
    <col min="32" max="32" width="10.85546875" bestFit="1" customWidth="1"/>
    <col min="35" max="35" width="10.85546875" bestFit="1" customWidth="1"/>
  </cols>
  <sheetData>
    <row r="1" spans="1:37" ht="19.5" customHeight="1" thickBot="1" x14ac:dyDescent="0.3">
      <c r="A1" s="420" t="s">
        <v>73</v>
      </c>
      <c r="B1" s="421"/>
      <c r="C1" s="421"/>
      <c r="D1" s="421"/>
      <c r="E1" s="421"/>
      <c r="F1" s="421"/>
      <c r="G1" s="427"/>
    </row>
    <row r="2" spans="1:37" ht="15.75" thickBot="1" x14ac:dyDescent="0.3"/>
    <row r="3" spans="1:37" ht="15.75" thickBot="1" x14ac:dyDescent="0.3">
      <c r="A3" s="18"/>
      <c r="B3" s="428" t="s">
        <v>63</v>
      </c>
      <c r="C3" s="425"/>
      <c r="D3" s="425"/>
      <c r="E3" s="428" t="s">
        <v>60</v>
      </c>
      <c r="F3" s="425"/>
      <c r="G3" s="425"/>
      <c r="H3" s="429" t="s">
        <v>66</v>
      </c>
      <c r="I3" s="430"/>
      <c r="J3" s="430"/>
      <c r="K3" s="429" t="s">
        <v>335</v>
      </c>
      <c r="L3" s="430"/>
      <c r="M3" s="430"/>
      <c r="N3" s="428" t="s">
        <v>61</v>
      </c>
      <c r="O3" s="425"/>
      <c r="P3" s="425"/>
      <c r="Q3" s="428" t="s">
        <v>62</v>
      </c>
      <c r="R3" s="425"/>
      <c r="S3" s="425"/>
      <c r="T3" s="428" t="s">
        <v>64</v>
      </c>
      <c r="U3" s="425"/>
      <c r="V3" s="425"/>
      <c r="W3" s="428" t="s">
        <v>67</v>
      </c>
      <c r="X3" s="425"/>
      <c r="Y3" s="425"/>
      <c r="Z3" s="428" t="s">
        <v>336</v>
      </c>
      <c r="AA3" s="425"/>
      <c r="AB3" s="425"/>
      <c r="AC3" s="428" t="s">
        <v>10</v>
      </c>
      <c r="AD3" s="425"/>
      <c r="AE3" s="425"/>
      <c r="AF3" s="428" t="s">
        <v>59</v>
      </c>
      <c r="AG3" s="425"/>
      <c r="AH3" s="425"/>
      <c r="AI3" s="428" t="s">
        <v>65</v>
      </c>
      <c r="AJ3" s="425"/>
      <c r="AK3" s="426"/>
    </row>
    <row r="4" spans="1:37" ht="45.75" thickBot="1" x14ac:dyDescent="0.3">
      <c r="A4" s="13" t="s">
        <v>21</v>
      </c>
      <c r="B4" s="5" t="s">
        <v>22</v>
      </c>
      <c r="C4" s="6" t="s">
        <v>71</v>
      </c>
      <c r="D4" s="7" t="s">
        <v>72</v>
      </c>
      <c r="E4" s="5" t="s">
        <v>22</v>
      </c>
      <c r="F4" s="6" t="s">
        <v>71</v>
      </c>
      <c r="G4" s="7" t="s">
        <v>72</v>
      </c>
      <c r="H4" s="51" t="s">
        <v>22</v>
      </c>
      <c r="I4" s="53" t="s">
        <v>71</v>
      </c>
      <c r="J4" s="13" t="s">
        <v>72</v>
      </c>
      <c r="K4" s="384" t="s">
        <v>22</v>
      </c>
      <c r="L4" s="385" t="s">
        <v>71</v>
      </c>
      <c r="M4" s="386" t="s">
        <v>72</v>
      </c>
      <c r="N4" s="5" t="s">
        <v>22</v>
      </c>
      <c r="O4" s="6" t="s">
        <v>71</v>
      </c>
      <c r="P4" s="7" t="s">
        <v>72</v>
      </c>
      <c r="Q4" s="8" t="s">
        <v>22</v>
      </c>
      <c r="R4" s="6" t="s">
        <v>71</v>
      </c>
      <c r="S4" s="7" t="s">
        <v>72</v>
      </c>
      <c r="T4" s="8" t="s">
        <v>22</v>
      </c>
      <c r="U4" s="6" t="s">
        <v>71</v>
      </c>
      <c r="V4" s="7" t="s">
        <v>72</v>
      </c>
      <c r="W4" s="8" t="s">
        <v>22</v>
      </c>
      <c r="X4" s="6" t="s">
        <v>71</v>
      </c>
      <c r="Y4" s="7" t="s">
        <v>72</v>
      </c>
      <c r="Z4" s="390" t="s">
        <v>22</v>
      </c>
      <c r="AA4" s="388" t="s">
        <v>71</v>
      </c>
      <c r="AB4" s="389" t="s">
        <v>72</v>
      </c>
      <c r="AC4" s="8" t="s">
        <v>22</v>
      </c>
      <c r="AD4" s="6" t="s">
        <v>71</v>
      </c>
      <c r="AE4" s="7" t="s">
        <v>72</v>
      </c>
      <c r="AF4" s="8" t="s">
        <v>22</v>
      </c>
      <c r="AG4" s="6" t="s">
        <v>71</v>
      </c>
      <c r="AH4" s="7" t="s">
        <v>72</v>
      </c>
      <c r="AI4" s="8" t="s">
        <v>22</v>
      </c>
      <c r="AJ4" s="6" t="s">
        <v>71</v>
      </c>
      <c r="AK4" s="7" t="s">
        <v>72</v>
      </c>
    </row>
    <row r="5" spans="1:37" ht="45" x14ac:dyDescent="0.25">
      <c r="A5" s="11" t="s">
        <v>69</v>
      </c>
      <c r="B5" s="23">
        <v>7.0000000000000001E-3</v>
      </c>
      <c r="C5" s="37">
        <v>6250</v>
      </c>
      <c r="D5" s="22"/>
      <c r="E5" s="23">
        <v>5.28E-3</v>
      </c>
      <c r="F5" s="37">
        <v>5400</v>
      </c>
      <c r="G5" s="22"/>
      <c r="H5" s="23">
        <v>7.0000000000000001E-3</v>
      </c>
      <c r="I5" s="37">
        <v>4500</v>
      </c>
      <c r="J5" s="62"/>
      <c r="K5" s="23">
        <v>6.4999999999999997E-3</v>
      </c>
      <c r="L5" s="37">
        <v>4000</v>
      </c>
      <c r="M5" s="22"/>
      <c r="N5" s="121">
        <v>5.4999999999999997E-3</v>
      </c>
      <c r="O5" s="65">
        <v>35000</v>
      </c>
      <c r="P5" s="110"/>
      <c r="Q5" s="23">
        <v>7.4999999999999997E-3</v>
      </c>
      <c r="R5" s="37">
        <v>9000</v>
      </c>
      <c r="S5" s="62"/>
      <c r="T5" s="23">
        <v>8.5000000000000006E-3</v>
      </c>
      <c r="U5" s="37">
        <v>25000</v>
      </c>
      <c r="V5" s="62"/>
      <c r="W5" s="30">
        <v>0.01</v>
      </c>
      <c r="X5" s="115">
        <v>500</v>
      </c>
      <c r="Y5" s="106"/>
      <c r="Z5" s="55">
        <v>8.0000000000000002E-3</v>
      </c>
      <c r="AA5" s="393">
        <v>9000</v>
      </c>
      <c r="AB5" s="140"/>
      <c r="AC5" s="112">
        <v>6.4000000000000003E-3</v>
      </c>
      <c r="AD5" s="113">
        <v>5000</v>
      </c>
      <c r="AE5" s="95"/>
      <c r="AF5" s="23">
        <v>7.0000000000000001E-3</v>
      </c>
      <c r="AG5" s="37">
        <v>5000</v>
      </c>
      <c r="AH5" s="22"/>
      <c r="AI5" s="23">
        <v>1.0999999999999999E-2</v>
      </c>
      <c r="AJ5" s="37">
        <v>5000</v>
      </c>
      <c r="AK5" s="22"/>
    </row>
    <row r="6" spans="1:37" ht="30.75" thickBot="1" x14ac:dyDescent="0.3">
      <c r="A6" s="12" t="s">
        <v>70</v>
      </c>
      <c r="B6" s="19">
        <v>6.4999999999999997E-3</v>
      </c>
      <c r="C6" s="20"/>
      <c r="D6" s="40">
        <v>90000</v>
      </c>
      <c r="E6" s="19">
        <v>3.5999999999999999E-3</v>
      </c>
      <c r="F6" s="20"/>
      <c r="G6" s="40">
        <v>45600</v>
      </c>
      <c r="H6" s="19">
        <v>6.0000000000000001E-3</v>
      </c>
      <c r="I6" s="20"/>
      <c r="J6" s="123">
        <v>78750</v>
      </c>
      <c r="K6" s="19">
        <v>6.0000000000000001E-3</v>
      </c>
      <c r="L6" s="20"/>
      <c r="M6" s="40">
        <v>80000</v>
      </c>
      <c r="N6" s="19">
        <v>5.4999999999999997E-3</v>
      </c>
      <c r="O6" s="20"/>
      <c r="P6" s="40">
        <v>82500</v>
      </c>
      <c r="Q6" s="19">
        <v>6.0000000000000001E-3</v>
      </c>
      <c r="R6" s="20"/>
      <c r="S6" s="123">
        <v>49500</v>
      </c>
      <c r="T6" s="19">
        <v>8.0000000000000002E-3</v>
      </c>
      <c r="U6" s="20"/>
      <c r="V6" s="123">
        <v>55000</v>
      </c>
      <c r="W6" s="25">
        <v>5.0000000000000001E-3</v>
      </c>
      <c r="X6" s="92"/>
      <c r="Y6" s="122">
        <v>75000</v>
      </c>
      <c r="Z6" s="55">
        <v>7.0000000000000001E-3</v>
      </c>
      <c r="AA6" s="140"/>
      <c r="AB6" s="394">
        <v>99000</v>
      </c>
      <c r="AC6" s="114">
        <v>5.5999999999999999E-3</v>
      </c>
      <c r="AD6" s="92"/>
      <c r="AE6" s="29">
        <v>84000</v>
      </c>
      <c r="AF6" s="19">
        <v>6.0000000000000001E-3</v>
      </c>
      <c r="AG6" s="20"/>
      <c r="AH6" s="40">
        <v>90000</v>
      </c>
      <c r="AI6" s="19">
        <v>0.01</v>
      </c>
      <c r="AJ6" s="20"/>
      <c r="AK6" s="40">
        <v>135000</v>
      </c>
    </row>
    <row r="7" spans="1:37" ht="15.75" thickBot="1" x14ac:dyDescent="0.3">
      <c r="K7" s="141"/>
      <c r="L7" s="141"/>
      <c r="M7" s="141"/>
      <c r="Z7" s="141"/>
      <c r="AA7" s="141"/>
      <c r="AB7" s="141"/>
    </row>
    <row r="8" spans="1:37" ht="30" customHeight="1" thickBot="1" x14ac:dyDescent="0.3">
      <c r="A8" s="73"/>
      <c r="B8" s="431" t="s">
        <v>74</v>
      </c>
      <c r="C8" s="432"/>
      <c r="D8" s="433"/>
      <c r="E8" s="431" t="s">
        <v>74</v>
      </c>
      <c r="F8" s="432"/>
      <c r="G8" s="433"/>
      <c r="H8" s="431" t="s">
        <v>74</v>
      </c>
      <c r="I8" s="432"/>
      <c r="J8" s="433"/>
      <c r="K8" s="434" t="s">
        <v>74</v>
      </c>
      <c r="L8" s="435"/>
      <c r="M8" s="436"/>
      <c r="N8" s="431" t="s">
        <v>74</v>
      </c>
      <c r="O8" s="432"/>
      <c r="P8" s="433"/>
      <c r="Q8" s="431" t="s">
        <v>74</v>
      </c>
      <c r="R8" s="432"/>
      <c r="S8" s="433"/>
      <c r="T8" s="431" t="s">
        <v>74</v>
      </c>
      <c r="U8" s="432"/>
      <c r="V8" s="433"/>
      <c r="W8" s="431" t="s">
        <v>74</v>
      </c>
      <c r="X8" s="432"/>
      <c r="Y8" s="433"/>
      <c r="Z8" s="434" t="s">
        <v>74</v>
      </c>
      <c r="AA8" s="435"/>
      <c r="AB8" s="436"/>
      <c r="AC8" s="434" t="s">
        <v>74</v>
      </c>
      <c r="AD8" s="435"/>
      <c r="AE8" s="436"/>
      <c r="AF8" s="434" t="s">
        <v>74</v>
      </c>
      <c r="AG8" s="435"/>
      <c r="AH8" s="436"/>
      <c r="AI8" s="434" t="s">
        <v>74</v>
      </c>
      <c r="AJ8" s="435"/>
      <c r="AK8" s="436"/>
    </row>
    <row r="9" spans="1:37" ht="60" x14ac:dyDescent="0.25">
      <c r="A9" s="70" t="s">
        <v>75</v>
      </c>
      <c r="B9" s="77">
        <v>562.5</v>
      </c>
      <c r="C9" s="78"/>
      <c r="D9" s="79"/>
      <c r="E9" s="80">
        <v>502</v>
      </c>
      <c r="F9" s="78"/>
      <c r="G9" s="79"/>
      <c r="H9" s="80">
        <v>600</v>
      </c>
      <c r="I9" s="78"/>
      <c r="J9" s="79"/>
      <c r="K9" s="410">
        <v>680</v>
      </c>
      <c r="L9" s="396"/>
      <c r="M9" s="397"/>
      <c r="N9" s="80">
        <v>800</v>
      </c>
      <c r="O9" s="78"/>
      <c r="P9" s="79"/>
      <c r="Q9" s="80">
        <v>525</v>
      </c>
      <c r="R9" s="78"/>
      <c r="S9" s="79"/>
      <c r="T9" s="80">
        <v>637.5</v>
      </c>
      <c r="U9" s="78"/>
      <c r="V9" s="79"/>
      <c r="W9" s="93">
        <v>750</v>
      </c>
      <c r="X9" s="78"/>
      <c r="Y9" s="79"/>
      <c r="Z9" s="410">
        <v>600</v>
      </c>
      <c r="AA9" s="396"/>
      <c r="AB9" s="397"/>
      <c r="AC9" s="109">
        <v>675</v>
      </c>
      <c r="AD9" s="49"/>
      <c r="AE9" s="110"/>
      <c r="AF9" s="76">
        <v>480</v>
      </c>
      <c r="AG9" s="66"/>
      <c r="AH9" s="22"/>
      <c r="AI9" s="76">
        <v>675</v>
      </c>
      <c r="AJ9" s="66"/>
      <c r="AK9" s="22"/>
    </row>
    <row r="10" spans="1:37" ht="30.75" thickBot="1" x14ac:dyDescent="0.3">
      <c r="A10" s="71" t="s">
        <v>76</v>
      </c>
      <c r="B10" s="81">
        <v>412.5</v>
      </c>
      <c r="C10" s="82"/>
      <c r="D10" s="83"/>
      <c r="E10" s="84">
        <v>430</v>
      </c>
      <c r="F10" s="82"/>
      <c r="G10" s="83"/>
      <c r="H10" s="84">
        <v>480</v>
      </c>
      <c r="I10" s="82"/>
      <c r="J10" s="83"/>
      <c r="K10" s="411">
        <v>560</v>
      </c>
      <c r="L10" s="82"/>
      <c r="M10" s="83"/>
      <c r="N10" s="84">
        <v>550</v>
      </c>
      <c r="O10" s="82"/>
      <c r="P10" s="83"/>
      <c r="Q10" s="84">
        <v>455</v>
      </c>
      <c r="R10" s="82"/>
      <c r="S10" s="83"/>
      <c r="T10" s="84">
        <v>525</v>
      </c>
      <c r="U10" s="82"/>
      <c r="V10" s="83"/>
      <c r="W10" s="100">
        <v>500</v>
      </c>
      <c r="X10" s="82"/>
      <c r="Y10" s="83"/>
      <c r="Z10" s="411">
        <v>450</v>
      </c>
      <c r="AA10" s="82"/>
      <c r="AB10" s="83"/>
      <c r="AC10" s="108">
        <v>450</v>
      </c>
      <c r="AD10" s="20"/>
      <c r="AE10" s="67"/>
      <c r="AF10" s="120">
        <v>400</v>
      </c>
      <c r="AG10" s="20"/>
      <c r="AH10" s="67"/>
      <c r="AI10" s="120">
        <v>525</v>
      </c>
      <c r="AJ10" s="20"/>
      <c r="AK10" s="67"/>
    </row>
    <row r="11" spans="1:37" ht="15.75" thickBot="1" x14ac:dyDescent="0.3">
      <c r="A11" s="72" t="s">
        <v>77</v>
      </c>
      <c r="B11" s="85">
        <v>975</v>
      </c>
      <c r="C11" s="86"/>
      <c r="D11" s="87"/>
      <c r="E11" s="88">
        <v>932</v>
      </c>
      <c r="F11" s="86"/>
      <c r="G11" s="87"/>
      <c r="H11" s="88">
        <v>1080</v>
      </c>
      <c r="I11" s="86"/>
      <c r="J11" s="87"/>
      <c r="K11" s="395">
        <f>SUM(K9:K10)</f>
        <v>1240</v>
      </c>
      <c r="L11" s="145"/>
      <c r="M11" s="87"/>
      <c r="N11" s="88">
        <v>1350</v>
      </c>
      <c r="O11" s="99"/>
      <c r="P11" s="101"/>
      <c r="Q11" s="88">
        <v>980</v>
      </c>
      <c r="R11" s="86"/>
      <c r="S11" s="87"/>
      <c r="T11" s="88">
        <v>1162.5</v>
      </c>
      <c r="U11" s="86"/>
      <c r="V11" s="87"/>
      <c r="W11" s="102">
        <v>1250</v>
      </c>
      <c r="X11" s="86"/>
      <c r="Y11" s="87"/>
      <c r="Z11" s="395">
        <f>SUM(Z9:Z10)</f>
        <v>1050</v>
      </c>
      <c r="AA11" s="145"/>
      <c r="AB11" s="87"/>
      <c r="AC11" s="105">
        <v>1125</v>
      </c>
      <c r="AD11" s="69"/>
      <c r="AE11" s="69"/>
      <c r="AF11" s="27">
        <v>880</v>
      </c>
      <c r="AG11" s="117"/>
      <c r="AH11" s="117"/>
      <c r="AI11" s="27">
        <v>1200</v>
      </c>
      <c r="AJ11" s="117"/>
      <c r="AK11" s="118"/>
    </row>
  </sheetData>
  <sortState xmlns:xlrd2="http://schemas.microsoft.com/office/spreadsheetml/2017/richdata2" ref="B3:B12">
    <sortCondition ref="B3"/>
  </sortState>
  <mergeCells count="25">
    <mergeCell ref="AI8:AK8"/>
    <mergeCell ref="H8:J8"/>
    <mergeCell ref="N8:P8"/>
    <mergeCell ref="Q8:S8"/>
    <mergeCell ref="T8:V8"/>
    <mergeCell ref="W8:Y8"/>
    <mergeCell ref="B8:D8"/>
    <mergeCell ref="E8:G8"/>
    <mergeCell ref="W3:Y3"/>
    <mergeCell ref="AC3:AE3"/>
    <mergeCell ref="AF3:AH3"/>
    <mergeCell ref="AC8:AE8"/>
    <mergeCell ref="AF8:AH8"/>
    <mergeCell ref="K8:M8"/>
    <mergeCell ref="Z8:AB8"/>
    <mergeCell ref="AI3:AK3"/>
    <mergeCell ref="A1:G1"/>
    <mergeCell ref="B3:D3"/>
    <mergeCell ref="E3:G3"/>
    <mergeCell ref="H3:J3"/>
    <mergeCell ref="N3:P3"/>
    <mergeCell ref="Q3:S3"/>
    <mergeCell ref="T3:V3"/>
    <mergeCell ref="K3:M3"/>
    <mergeCell ref="Z3:AB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1"/>
  <sheetViews>
    <sheetView zoomScale="80" zoomScaleNormal="80" workbookViewId="0">
      <selection activeCell="W19" sqref="W19"/>
    </sheetView>
  </sheetViews>
  <sheetFormatPr defaultRowHeight="15" x14ac:dyDescent="0.25"/>
  <cols>
    <col min="1" max="1" width="13.140625" customWidth="1"/>
    <col min="2" max="2" width="11" bestFit="1" customWidth="1"/>
    <col min="5" max="5" width="11.42578125" bestFit="1" customWidth="1"/>
    <col min="8" max="8" width="11" bestFit="1" customWidth="1"/>
    <col min="11" max="11" width="11" bestFit="1" customWidth="1"/>
    <col min="14" max="14" width="10.85546875" bestFit="1" customWidth="1"/>
    <col min="16" max="16" width="11.85546875" customWidth="1"/>
    <col min="17" max="18" width="11.28515625" bestFit="1" customWidth="1"/>
    <col min="19" max="19" width="12.28515625" bestFit="1" customWidth="1"/>
    <col min="20" max="20" width="10.85546875" bestFit="1" customWidth="1"/>
    <col min="21" max="21" width="11.28515625" bestFit="1" customWidth="1"/>
    <col min="22" max="22" width="12.28515625" bestFit="1" customWidth="1"/>
    <col min="23" max="23" width="10.85546875" bestFit="1" customWidth="1"/>
    <col min="26" max="26" width="10.85546875" bestFit="1" customWidth="1"/>
  </cols>
  <sheetData>
    <row r="1" spans="1:28" ht="19.5" customHeight="1" thickBot="1" x14ac:dyDescent="0.3">
      <c r="A1" s="420" t="s">
        <v>78</v>
      </c>
      <c r="B1" s="421"/>
      <c r="C1" s="421"/>
      <c r="D1" s="421"/>
      <c r="E1" s="421"/>
      <c r="F1" s="421"/>
      <c r="G1" s="427"/>
    </row>
    <row r="2" spans="1:28" ht="15.75" thickBot="1" x14ac:dyDescent="0.3"/>
    <row r="3" spans="1:28" ht="15.75" thickBot="1" x14ac:dyDescent="0.3">
      <c r="A3" s="46"/>
      <c r="B3" s="424" t="s">
        <v>60</v>
      </c>
      <c r="C3" s="425"/>
      <c r="D3" s="426"/>
      <c r="E3" s="424" t="s">
        <v>61</v>
      </c>
      <c r="F3" s="425"/>
      <c r="G3" s="426"/>
      <c r="H3" s="424" t="s">
        <v>62</v>
      </c>
      <c r="I3" s="425"/>
      <c r="J3" s="426"/>
      <c r="K3" s="424" t="s">
        <v>64</v>
      </c>
      <c r="L3" s="425"/>
      <c r="M3" s="426"/>
      <c r="N3" s="424" t="s">
        <v>68</v>
      </c>
      <c r="O3" s="425"/>
      <c r="P3" s="426"/>
      <c r="Q3" s="428" t="s">
        <v>336</v>
      </c>
      <c r="R3" s="425"/>
      <c r="S3" s="425"/>
      <c r="T3" s="424" t="s">
        <v>10</v>
      </c>
      <c r="U3" s="425"/>
      <c r="V3" s="426"/>
      <c r="W3" s="424" t="s">
        <v>59</v>
      </c>
      <c r="X3" s="425"/>
      <c r="Y3" s="426"/>
      <c r="Z3" s="424" t="s">
        <v>65</v>
      </c>
      <c r="AA3" s="425"/>
      <c r="AB3" s="426"/>
    </row>
    <row r="4" spans="1:28" ht="45.75" thickBot="1" x14ac:dyDescent="0.3">
      <c r="A4" s="13" t="s">
        <v>21</v>
      </c>
      <c r="B4" s="5" t="s">
        <v>22</v>
      </c>
      <c r="C4" s="6" t="s">
        <v>71</v>
      </c>
      <c r="D4" s="7" t="s">
        <v>72</v>
      </c>
      <c r="E4" s="5" t="s">
        <v>22</v>
      </c>
      <c r="F4" s="6" t="s">
        <v>71</v>
      </c>
      <c r="G4" s="7" t="s">
        <v>72</v>
      </c>
      <c r="H4" s="5" t="s">
        <v>22</v>
      </c>
      <c r="I4" s="6" t="s">
        <v>71</v>
      </c>
      <c r="J4" s="7" t="s">
        <v>72</v>
      </c>
      <c r="K4" s="5" t="s">
        <v>22</v>
      </c>
      <c r="L4" s="6" t="s">
        <v>71</v>
      </c>
      <c r="M4" s="7" t="s">
        <v>72</v>
      </c>
      <c r="N4" s="57" t="s">
        <v>22</v>
      </c>
      <c r="O4" s="58" t="s">
        <v>71</v>
      </c>
      <c r="P4" s="59" t="s">
        <v>72</v>
      </c>
      <c r="Q4" s="387" t="s">
        <v>22</v>
      </c>
      <c r="R4" s="388" t="s">
        <v>71</v>
      </c>
      <c r="S4" s="389" t="s">
        <v>72</v>
      </c>
      <c r="T4" s="57" t="s">
        <v>22</v>
      </c>
      <c r="U4" s="58" t="s">
        <v>71</v>
      </c>
      <c r="V4" s="59" t="s">
        <v>72</v>
      </c>
      <c r="W4" s="5" t="s">
        <v>22</v>
      </c>
      <c r="X4" s="6" t="s">
        <v>71</v>
      </c>
      <c r="Y4" s="7" t="s">
        <v>72</v>
      </c>
      <c r="Z4" s="5" t="s">
        <v>22</v>
      </c>
      <c r="AA4" s="6" t="s">
        <v>71</v>
      </c>
      <c r="AB4" s="7" t="s">
        <v>72</v>
      </c>
    </row>
    <row r="5" spans="1:28" ht="60" x14ac:dyDescent="0.25">
      <c r="A5" s="11" t="s">
        <v>69</v>
      </c>
      <c r="B5" s="23">
        <v>5.28E-3</v>
      </c>
      <c r="C5" s="37">
        <v>5400</v>
      </c>
      <c r="D5" s="22"/>
      <c r="E5" s="23">
        <v>5.4999999999999997E-3</v>
      </c>
      <c r="F5" s="37">
        <v>35000</v>
      </c>
      <c r="G5" s="22"/>
      <c r="H5" s="23">
        <v>7.4999999999999997E-3</v>
      </c>
      <c r="I5" s="37">
        <v>9000</v>
      </c>
      <c r="J5" s="22"/>
      <c r="K5" s="23">
        <v>8.5000000000000006E-3</v>
      </c>
      <c r="L5" s="37">
        <v>25000</v>
      </c>
      <c r="M5" s="22"/>
      <c r="N5" s="30">
        <v>0.01</v>
      </c>
      <c r="O5" s="115">
        <v>500</v>
      </c>
      <c r="P5" s="95"/>
      <c r="Q5" s="35">
        <v>8.0000000000000002E-3</v>
      </c>
      <c r="R5" s="393">
        <v>9000</v>
      </c>
      <c r="S5" s="36"/>
      <c r="T5" s="112">
        <v>6.4000000000000003E-3</v>
      </c>
      <c r="U5" s="113">
        <v>5000</v>
      </c>
      <c r="V5" s="95"/>
      <c r="W5" s="23">
        <v>7.0000000000000001E-3</v>
      </c>
      <c r="X5" s="37">
        <v>5000</v>
      </c>
      <c r="Y5" s="22"/>
      <c r="Z5" s="23">
        <v>1.2E-2</v>
      </c>
      <c r="AA5" s="37">
        <v>5000</v>
      </c>
      <c r="AB5" s="22"/>
    </row>
    <row r="6" spans="1:28" ht="30.75" thickBot="1" x14ac:dyDescent="0.3">
      <c r="A6" s="12" t="s">
        <v>70</v>
      </c>
      <c r="B6" s="19">
        <v>3.5999999999999999E-3</v>
      </c>
      <c r="C6" s="20"/>
      <c r="D6" s="111">
        <v>45600</v>
      </c>
      <c r="E6" s="19">
        <v>5.4999999999999997E-3</v>
      </c>
      <c r="F6" s="20"/>
      <c r="G6" s="111">
        <v>82500</v>
      </c>
      <c r="H6" s="19">
        <v>6.0000000000000001E-3</v>
      </c>
      <c r="I6" s="20"/>
      <c r="J6" s="111">
        <v>49500</v>
      </c>
      <c r="K6" s="19">
        <v>8.0000000000000002E-3</v>
      </c>
      <c r="L6" s="20"/>
      <c r="M6" s="111">
        <v>55000</v>
      </c>
      <c r="N6" s="25">
        <v>5.0000000000000001E-3</v>
      </c>
      <c r="O6" s="92"/>
      <c r="P6" s="116">
        <v>75000</v>
      </c>
      <c r="Q6" s="19">
        <v>7.0000000000000001E-3</v>
      </c>
      <c r="R6" s="20"/>
      <c r="S6" s="111">
        <v>99000</v>
      </c>
      <c r="T6" s="114">
        <v>5.5999999999999999E-3</v>
      </c>
      <c r="U6" s="92"/>
      <c r="V6" s="29">
        <v>84000</v>
      </c>
      <c r="W6" s="19">
        <v>6.0000000000000001E-3</v>
      </c>
      <c r="X6" s="20"/>
      <c r="Y6" s="111">
        <v>90000</v>
      </c>
      <c r="Z6" s="19">
        <v>1.0999999999999999E-2</v>
      </c>
      <c r="AA6" s="20"/>
      <c r="AB6" s="111">
        <v>135000</v>
      </c>
    </row>
    <row r="7" spans="1:28" ht="15.75" thickBot="1" x14ac:dyDescent="0.3">
      <c r="N7" s="74"/>
      <c r="O7" s="74"/>
      <c r="P7" s="74"/>
      <c r="Q7" s="141"/>
      <c r="R7" s="141"/>
      <c r="S7" s="141"/>
    </row>
    <row r="8" spans="1:28" ht="15" customHeight="1" thickBot="1" x14ac:dyDescent="0.3">
      <c r="A8" s="97"/>
      <c r="B8" s="431" t="s">
        <v>74</v>
      </c>
      <c r="C8" s="432"/>
      <c r="D8" s="433"/>
      <c r="E8" s="431" t="s">
        <v>74</v>
      </c>
      <c r="F8" s="432"/>
      <c r="G8" s="433"/>
      <c r="H8" s="431" t="s">
        <v>74</v>
      </c>
      <c r="I8" s="432"/>
      <c r="J8" s="433"/>
      <c r="K8" s="431" t="s">
        <v>74</v>
      </c>
      <c r="L8" s="432"/>
      <c r="M8" s="433"/>
      <c r="N8" s="431" t="s">
        <v>74</v>
      </c>
      <c r="O8" s="432"/>
      <c r="P8" s="437"/>
      <c r="Q8" s="434" t="s">
        <v>74</v>
      </c>
      <c r="R8" s="435"/>
      <c r="S8" s="436"/>
      <c r="T8" s="434" t="s">
        <v>74</v>
      </c>
      <c r="U8" s="435"/>
      <c r="V8" s="436"/>
      <c r="W8" s="438" t="s">
        <v>74</v>
      </c>
      <c r="X8" s="435"/>
      <c r="Y8" s="436"/>
      <c r="Z8" s="434" t="s">
        <v>74</v>
      </c>
      <c r="AA8" s="435"/>
      <c r="AB8" s="436"/>
    </row>
    <row r="9" spans="1:28" ht="75" x14ac:dyDescent="0.25">
      <c r="A9" s="96" t="s">
        <v>75</v>
      </c>
      <c r="B9" s="80">
        <v>502</v>
      </c>
      <c r="C9" s="78"/>
      <c r="D9" s="79"/>
      <c r="E9" s="80">
        <v>800</v>
      </c>
      <c r="F9" s="78"/>
      <c r="G9" s="79"/>
      <c r="H9" s="80">
        <v>525</v>
      </c>
      <c r="I9" s="78"/>
      <c r="J9" s="79"/>
      <c r="K9" s="80">
        <v>637.5</v>
      </c>
      <c r="L9" s="78"/>
      <c r="M9" s="79"/>
      <c r="N9" s="93">
        <v>750</v>
      </c>
      <c r="O9" s="94"/>
      <c r="P9" s="106"/>
      <c r="Q9" s="399">
        <v>600</v>
      </c>
      <c r="R9" s="396"/>
      <c r="S9" s="397"/>
      <c r="T9" s="109">
        <v>675</v>
      </c>
      <c r="U9" s="49"/>
      <c r="V9" s="110"/>
      <c r="W9" s="76">
        <v>480</v>
      </c>
      <c r="X9" s="66"/>
      <c r="Y9" s="22"/>
      <c r="Z9" s="68">
        <v>675</v>
      </c>
      <c r="AA9" s="66"/>
      <c r="AB9" s="22"/>
    </row>
    <row r="10" spans="1:28" ht="45.75" thickBot="1" x14ac:dyDescent="0.3">
      <c r="A10" s="71" t="s">
        <v>76</v>
      </c>
      <c r="B10" s="84">
        <v>430</v>
      </c>
      <c r="C10" s="82"/>
      <c r="D10" s="83"/>
      <c r="E10" s="84">
        <v>550</v>
      </c>
      <c r="F10" s="82"/>
      <c r="G10" s="83"/>
      <c r="H10" s="84">
        <v>455</v>
      </c>
      <c r="I10" s="82"/>
      <c r="J10" s="83"/>
      <c r="K10" s="84">
        <v>525</v>
      </c>
      <c r="L10" s="82"/>
      <c r="M10" s="83"/>
      <c r="N10" s="100">
        <v>500</v>
      </c>
      <c r="O10" s="103"/>
      <c r="P10" s="107"/>
      <c r="Q10" s="400">
        <v>450</v>
      </c>
      <c r="R10" s="82"/>
      <c r="S10" s="83"/>
      <c r="T10" s="108">
        <v>450</v>
      </c>
      <c r="U10" s="20"/>
      <c r="V10" s="67"/>
      <c r="W10" s="120">
        <v>400</v>
      </c>
      <c r="X10" s="20"/>
      <c r="Y10" s="67"/>
      <c r="Z10" s="119">
        <v>525</v>
      </c>
      <c r="AA10" s="20"/>
      <c r="AB10" s="67"/>
    </row>
    <row r="11" spans="1:28" ht="15.75" thickBot="1" x14ac:dyDescent="0.3">
      <c r="A11" s="72" t="s">
        <v>77</v>
      </c>
      <c r="B11" s="88">
        <v>932</v>
      </c>
      <c r="C11" s="86"/>
      <c r="D11" s="87"/>
      <c r="E11" s="88">
        <v>1350</v>
      </c>
      <c r="F11" s="86"/>
      <c r="G11" s="87"/>
      <c r="H11" s="88">
        <v>980</v>
      </c>
      <c r="I11" s="86"/>
      <c r="J11" s="87"/>
      <c r="K11" s="88">
        <v>1162.5</v>
      </c>
      <c r="L11" s="86"/>
      <c r="M11" s="87"/>
      <c r="N11" s="102">
        <v>1250</v>
      </c>
      <c r="O11" s="104"/>
      <c r="P11" s="398"/>
      <c r="Q11" s="395">
        <f>SUM(Q9:Q10)</f>
        <v>1050</v>
      </c>
      <c r="R11" s="145"/>
      <c r="S11" s="87"/>
      <c r="T11" s="105">
        <v>1125</v>
      </c>
      <c r="U11" s="69"/>
      <c r="V11" s="69"/>
      <c r="W11" s="27">
        <v>880</v>
      </c>
      <c r="X11" s="117"/>
      <c r="Y11" s="117"/>
      <c r="Z11" s="27">
        <v>1200</v>
      </c>
      <c r="AA11" s="117"/>
      <c r="AB11" s="118"/>
    </row>
  </sheetData>
  <sortState xmlns:xlrd2="http://schemas.microsoft.com/office/spreadsheetml/2017/richdata2" ref="B3:B10">
    <sortCondition ref="B3"/>
  </sortState>
  <mergeCells count="19">
    <mergeCell ref="W3:Y3"/>
    <mergeCell ref="Z3:AB3"/>
    <mergeCell ref="W8:Y8"/>
    <mergeCell ref="Z8:AB8"/>
    <mergeCell ref="A1:G1"/>
    <mergeCell ref="B8:D8"/>
    <mergeCell ref="K8:M8"/>
    <mergeCell ref="N8:P8"/>
    <mergeCell ref="T8:V8"/>
    <mergeCell ref="B3:D3"/>
    <mergeCell ref="E3:G3"/>
    <mergeCell ref="H3:J3"/>
    <mergeCell ref="K3:M3"/>
    <mergeCell ref="N3:P3"/>
    <mergeCell ref="T3:V3"/>
    <mergeCell ref="E8:G8"/>
    <mergeCell ref="Q3:S3"/>
    <mergeCell ref="Q8:S8"/>
    <mergeCell ref="H8:J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workbookViewId="0">
      <selection activeCell="B10" sqref="B10"/>
    </sheetView>
  </sheetViews>
  <sheetFormatPr defaultRowHeight="15" x14ac:dyDescent="0.25"/>
  <cols>
    <col min="1" max="1" width="160.28515625" bestFit="1" customWidth="1"/>
  </cols>
  <sheetData>
    <row r="1" spans="1:1" x14ac:dyDescent="0.25">
      <c r="A1" s="45" t="s">
        <v>79</v>
      </c>
    </row>
    <row r="2" spans="1:1" x14ac:dyDescent="0.25">
      <c r="A2" s="43" t="s">
        <v>80</v>
      </c>
    </row>
    <row r="3" spans="1:1" x14ac:dyDescent="0.25">
      <c r="A3" s="43" t="s">
        <v>29</v>
      </c>
    </row>
    <row r="4" spans="1:1" x14ac:dyDescent="0.25">
      <c r="A4" s="43" t="s">
        <v>81</v>
      </c>
    </row>
    <row r="5" spans="1:1" x14ac:dyDescent="0.25">
      <c r="A5" s="43" t="s">
        <v>31</v>
      </c>
    </row>
    <row r="6" spans="1:1" x14ac:dyDescent="0.25">
      <c r="A6" s="43" t="s">
        <v>82</v>
      </c>
    </row>
    <row r="7" spans="1:1" x14ac:dyDescent="0.25">
      <c r="A7" s="44" t="s">
        <v>83</v>
      </c>
    </row>
    <row r="8" spans="1:1" x14ac:dyDescent="0.25">
      <c r="A8" s="44" t="s">
        <v>84</v>
      </c>
    </row>
    <row r="9" spans="1:1" x14ac:dyDescent="0.25">
      <c r="A9" s="44" t="s">
        <v>85</v>
      </c>
    </row>
    <row r="10" spans="1:1" x14ac:dyDescent="0.25">
      <c r="A10" s="44" t="s">
        <v>86</v>
      </c>
    </row>
    <row r="11" spans="1:1" x14ac:dyDescent="0.25">
      <c r="A11" s="43" t="s">
        <v>87</v>
      </c>
    </row>
    <row r="12" spans="1:1" ht="45" x14ac:dyDescent="0.25">
      <c r="A12" s="41" t="s">
        <v>88</v>
      </c>
    </row>
    <row r="13" spans="1:1" x14ac:dyDescent="0.25">
      <c r="A13" s="43" t="s">
        <v>55</v>
      </c>
    </row>
    <row r="14" spans="1:1" x14ac:dyDescent="0.25">
      <c r="A14" s="43" t="s">
        <v>89</v>
      </c>
    </row>
    <row r="15" spans="1:1" x14ac:dyDescent="0.25">
      <c r="A15" s="43" t="s">
        <v>90</v>
      </c>
    </row>
    <row r="16" spans="1:1" ht="30" x14ac:dyDescent="0.25">
      <c r="A16" s="4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C1a - Employers Agent (West)</vt:lpstr>
      <vt:lpstr>C1a - Employers Agent (East)</vt:lpstr>
      <vt:lpstr>EA notes on tender price</vt:lpstr>
      <vt:lpstr>C1b - Combined EA &amp; PD (West)</vt:lpstr>
      <vt:lpstr>C1b - Combined EA &amp; PD (East)</vt:lpstr>
      <vt:lpstr>EA &amp; PD notes on tender price</vt:lpstr>
      <vt:lpstr>C2 - Engineer (West)</vt:lpstr>
      <vt:lpstr>C2 - Engineer (East)</vt:lpstr>
      <vt:lpstr>Engineer notes on tender price</vt:lpstr>
      <vt:lpstr>C3 - Building Surveyor (West)</vt:lpstr>
      <vt:lpstr>C3 - Building Surveyor (East)</vt:lpstr>
      <vt:lpstr>BS notes on tender price</vt:lpstr>
      <vt:lpstr>C4a - Architect (West)</vt:lpstr>
      <vt:lpstr>C4a - Architect (East)</vt:lpstr>
      <vt:lpstr>Architect notes on tender price</vt:lpstr>
      <vt:lpstr>C4b - Architect &amp; PD (West)</vt:lpstr>
      <vt:lpstr>C4b - Architect &amp; PD (East)</vt:lpstr>
      <vt:lpstr>Arch &amp; PD notes on tender price</vt:lpstr>
      <vt:lpstr>C5 - Clerk of Works (West)</vt:lpstr>
      <vt:lpstr>C5 - Clerk of Works (East)</vt:lpstr>
      <vt:lpstr>COW notes on tender price</vt:lpstr>
      <vt:lpstr>C6 - Purchaser's Agent (West)</vt:lpstr>
      <vt:lpstr>C6 Purchaser's Agent (East)</vt:lpstr>
      <vt:lpstr>PA notes on tender price</vt:lpstr>
      <vt:lpstr>C7 - PD &amp; H&amp;S (West)</vt:lpstr>
      <vt:lpstr>C7 - PD &amp; H&amp;S (East)</vt:lpstr>
      <vt:lpstr>PD notes on tender price</vt:lpstr>
      <vt:lpstr>C8 - Planning (West)</vt:lpstr>
      <vt:lpstr>C8 - Planning (East)</vt:lpstr>
      <vt:lpstr>Planning notes on tender price</vt:lpstr>
      <vt:lpstr>C9 - Site Investigation (West)</vt:lpstr>
      <vt:lpstr>C9 - Site Investigation (East)</vt:lpstr>
      <vt:lpstr>SI notes on tender 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Mischa Hollens</dc:creator>
  <cp:lastModifiedBy>Mischa Hollens</cp:lastModifiedBy>
  <dcterms:created xsi:type="dcterms:W3CDTF">2020-04-24T09:47:20Z</dcterms:created>
  <dcterms:modified xsi:type="dcterms:W3CDTF">2021-03-24T13:01:42Z</dcterms:modified>
</cp:coreProperties>
</file>